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bookViews>
  <sheets>
    <sheet name="Лист1" sheetId="1" r:id="rId1"/>
  </sheets>
  <definedNames>
    <definedName name="_xlnm._FilterDatabase" localSheetId="0" hidden="1">Лист1!$A$300:$P$560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13" i="1" l="1"/>
  <c r="L611" i="1"/>
  <c r="L612" i="1" s="1"/>
  <c r="G598" i="1"/>
  <c r="L597" i="1"/>
  <c r="L594" i="1"/>
  <c r="G590" i="1"/>
  <c r="L589" i="1"/>
  <c r="L586" i="1"/>
  <c r="G582" i="1"/>
  <c r="L581" i="1"/>
  <c r="L578" i="1"/>
  <c r="L582" i="1" s="1"/>
  <c r="G574" i="1"/>
  <c r="L573" i="1"/>
  <c r="L570" i="1"/>
  <c r="G566" i="1"/>
  <c r="L565" i="1"/>
  <c r="L562" i="1"/>
  <c r="L566" i="1" l="1"/>
  <c r="L598" i="1"/>
  <c r="L590" i="1"/>
  <c r="G599" i="1"/>
  <c r="L574" i="1"/>
  <c r="L599" i="1" l="1"/>
  <c r="L67" i="1"/>
  <c r="L107" i="1"/>
  <c r="L411" i="1"/>
  <c r="L395" i="1"/>
  <c r="L161" i="1" l="1"/>
  <c r="L421" i="1" l="1"/>
  <c r="L416" i="1"/>
  <c r="L408" i="1"/>
  <c r="L403" i="1"/>
  <c r="L400" i="1"/>
  <c r="L392" i="1"/>
  <c r="L370" i="1"/>
  <c r="L422" i="1" l="1"/>
  <c r="L438" i="1"/>
  <c r="L76" i="1"/>
  <c r="L204" i="1" l="1"/>
  <c r="L125" i="1" l="1"/>
  <c r="L103" i="1" l="1"/>
  <c r="G550" i="1" l="1"/>
  <c r="L549" i="1"/>
  <c r="L546" i="1"/>
  <c r="G542" i="1"/>
  <c r="L541" i="1"/>
  <c r="L538" i="1"/>
  <c r="G534" i="1"/>
  <c r="L533" i="1"/>
  <c r="L530" i="1"/>
  <c r="G526" i="1"/>
  <c r="L525" i="1"/>
  <c r="L522" i="1"/>
  <c r="G518" i="1"/>
  <c r="L517" i="1"/>
  <c r="L514" i="1"/>
  <c r="G508" i="1"/>
  <c r="L507" i="1"/>
  <c r="L504" i="1"/>
  <c r="G500" i="1"/>
  <c r="L499" i="1"/>
  <c r="L496" i="1"/>
  <c r="G492" i="1"/>
  <c r="L491" i="1"/>
  <c r="L488" i="1"/>
  <c r="G484" i="1"/>
  <c r="L483" i="1"/>
  <c r="L480" i="1"/>
  <c r="G476" i="1"/>
  <c r="L475" i="1"/>
  <c r="L472" i="1"/>
  <c r="G466" i="1"/>
  <c r="L465" i="1"/>
  <c r="L462" i="1"/>
  <c r="G458" i="1"/>
  <c r="L457" i="1"/>
  <c r="L454" i="1"/>
  <c r="G450" i="1"/>
  <c r="L449" i="1"/>
  <c r="L446" i="1"/>
  <c r="G442" i="1"/>
  <c r="L441" i="1"/>
  <c r="L442" i="1" s="1"/>
  <c r="G432" i="1"/>
  <c r="L431" i="1"/>
  <c r="L428" i="1"/>
  <c r="G422" i="1"/>
  <c r="G412" i="1"/>
  <c r="G404" i="1"/>
  <c r="G396" i="1"/>
  <c r="G374" i="1"/>
  <c r="L373" i="1"/>
  <c r="L374" i="1" s="1"/>
  <c r="G282" i="1"/>
  <c r="L281" i="1"/>
  <c r="L278" i="1"/>
  <c r="G274" i="1"/>
  <c r="L273" i="1"/>
  <c r="L270" i="1"/>
  <c r="G266" i="1"/>
  <c r="L265" i="1"/>
  <c r="L262" i="1"/>
  <c r="G258" i="1"/>
  <c r="L257" i="1"/>
  <c r="L254" i="1"/>
  <c r="G250" i="1"/>
  <c r="L249" i="1"/>
  <c r="L246" i="1"/>
  <c r="G240" i="1"/>
  <c r="L239" i="1"/>
  <c r="L236" i="1"/>
  <c r="G232" i="1"/>
  <c r="L231" i="1"/>
  <c r="L228" i="1"/>
  <c r="G224" i="1"/>
  <c r="L223" i="1"/>
  <c r="L220" i="1"/>
  <c r="G216" i="1"/>
  <c r="L215" i="1"/>
  <c r="L212" i="1"/>
  <c r="G208" i="1"/>
  <c r="L207" i="1"/>
  <c r="G198" i="1"/>
  <c r="L197" i="1"/>
  <c r="L194" i="1"/>
  <c r="G190" i="1"/>
  <c r="L189" i="1"/>
  <c r="L186" i="1"/>
  <c r="G182" i="1"/>
  <c r="L181" i="1"/>
  <c r="L178" i="1"/>
  <c r="G174" i="1"/>
  <c r="L173" i="1"/>
  <c r="L174" i="1" s="1"/>
  <c r="G165" i="1"/>
  <c r="L164" i="1"/>
  <c r="L165" i="1" s="1"/>
  <c r="G145" i="1"/>
  <c r="L144" i="1"/>
  <c r="L141" i="1"/>
  <c r="G137" i="1"/>
  <c r="L133" i="1"/>
  <c r="G129" i="1"/>
  <c r="L128" i="1"/>
  <c r="L129" i="1" s="1"/>
  <c r="G108" i="1"/>
  <c r="G77" i="1"/>
  <c r="G146" i="1" l="1"/>
  <c r="L137" i="1"/>
  <c r="L216" i="1"/>
  <c r="L450" i="1"/>
  <c r="L484" i="1"/>
  <c r="L518" i="1"/>
  <c r="L145" i="1"/>
  <c r="L240" i="1"/>
  <c r="L190" i="1"/>
  <c r="L224" i="1"/>
  <c r="L458" i="1"/>
  <c r="L492" i="1"/>
  <c r="L526" i="1"/>
  <c r="L550" i="1"/>
  <c r="G509" i="1"/>
  <c r="L258" i="1"/>
  <c r="G423" i="1"/>
  <c r="L476" i="1"/>
  <c r="L508" i="1"/>
  <c r="L198" i="1"/>
  <c r="L232" i="1"/>
  <c r="L534" i="1"/>
  <c r="G551" i="1"/>
  <c r="L208" i="1"/>
  <c r="L250" i="1"/>
  <c r="L282" i="1"/>
  <c r="L555" i="1"/>
  <c r="G467" i="1"/>
  <c r="G241" i="1"/>
  <c r="L274" i="1"/>
  <c r="G283" i="1"/>
  <c r="L77" i="1"/>
  <c r="L182" i="1"/>
  <c r="G199" i="1"/>
  <c r="L266" i="1"/>
  <c r="L553" i="1"/>
  <c r="L432" i="1"/>
  <c r="L466" i="1"/>
  <c r="L500" i="1"/>
  <c r="L542" i="1"/>
  <c r="L404" i="1"/>
  <c r="L412" i="1"/>
  <c r="L285" i="1" l="1"/>
  <c r="L199" i="1"/>
  <c r="L556" i="1"/>
  <c r="L287" i="1"/>
  <c r="L289" i="1"/>
  <c r="L288" i="1"/>
  <c r="L557" i="1"/>
  <c r="L509" i="1"/>
  <c r="L241" i="1"/>
  <c r="L551" i="1"/>
  <c r="L467" i="1"/>
  <c r="G552" i="1"/>
  <c r="G284" i="1"/>
  <c r="L283" i="1"/>
  <c r="L396" i="1" l="1"/>
  <c r="L423" i="1" l="1"/>
  <c r="L552" i="1" s="1"/>
  <c r="L554" i="1"/>
  <c r="L108" i="1"/>
  <c r="L286" i="1" s="1"/>
  <c r="L146" i="1" l="1"/>
  <c r="L284" i="1" s="1"/>
</calcChain>
</file>

<file path=xl/sharedStrings.xml><?xml version="1.0" encoding="utf-8"?>
<sst xmlns="http://schemas.openxmlformats.org/spreadsheetml/2006/main" count="3227" uniqueCount="641">
  <si>
    <t>УТВЕРЖДЕНЫ
приказом генерального директора</t>
  </si>
  <si>
    <t>Решением Совета директоров</t>
  </si>
  <si>
    <t>АО "Мособлэнерго"</t>
  </si>
  <si>
    <t>План закупки товаров, работ, услуг</t>
  </si>
  <si>
    <t>Наименование заказчика</t>
  </si>
  <si>
    <t>Акционерное общество "Московская областная энергосетевая компания"</t>
  </si>
  <si>
    <t>Адрес местонахождения заказчика</t>
  </si>
  <si>
    <t>Телефон заказчика</t>
  </si>
  <si>
    <r>
      <t>(495)</t>
    </r>
    <r>
      <rPr>
        <b/>
        <sz val="11"/>
        <color rgb="FFFF0000"/>
        <rFont val="Arial"/>
        <family val="2"/>
        <charset val="204"/>
      </rPr>
      <t>780-39-62</t>
    </r>
  </si>
  <si>
    <t>Электронная почта заказчика</t>
  </si>
  <si>
    <t>mail@mosoblenergo.ru</t>
  </si>
  <si>
    <t>ИНН</t>
  </si>
  <si>
    <t>КПП</t>
  </si>
  <si>
    <t>ОКАТО</t>
  </si>
  <si>
    <t>Порядковый номер</t>
  </si>
  <si>
    <t xml:space="preserve">Код по ОКВЭД2 </t>
  </si>
  <si>
    <t>Код по ОКПД2</t>
  </si>
  <si>
    <t>Условия договора</t>
  </si>
  <si>
    <t>Способ закупки</t>
  </si>
  <si>
    <t>Закупка
в электронной форме</t>
  </si>
  <si>
    <t>Предмет договора</t>
  </si>
  <si>
    <t>Минимально необходимые требования, предъявляемые
к закупаемым товарам (работам, услугам)</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</si>
  <si>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</si>
  <si>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</si>
  <si>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</si>
  <si>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
руб.</t>
  </si>
  <si>
    <t>График осуществления процедур закупки</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</si>
  <si>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</si>
  <si>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</si>
  <si>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</si>
  <si>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</si>
  <si>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</si>
  <si>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да/нет</t>
  </si>
  <si>
    <t>1</t>
  </si>
  <si>
    <t>2</t>
  </si>
  <si>
    <t>3</t>
  </si>
  <si>
    <t xml:space="preserve">            1. Закупки товаров, работ, услуг для текущей деятельности</t>
  </si>
  <si>
    <t>1.1. работы/услуги</t>
  </si>
  <si>
    <t>Итого закупок</t>
  </si>
  <si>
    <t>0</t>
  </si>
  <si>
    <t>1.2. материально-технические ресурсы</t>
  </si>
  <si>
    <t>Итого закупок по разделу</t>
  </si>
  <si>
    <t xml:space="preserve">            2. Закупки товаров, работ, услуг для целей реализации инвестиционной программы</t>
  </si>
  <si>
    <t>2.1. работы/услуги</t>
  </si>
  <si>
    <t>2.2. материально-технические ресурсы</t>
  </si>
  <si>
    <t xml:space="preserve">            3. Закупки товаров, работ, услуг для программы капитального ремонта</t>
  </si>
  <si>
    <t>3.1. работы/услуги</t>
  </si>
  <si>
    <t>3.2. материально-технические ресурсы</t>
  </si>
  <si>
    <t xml:space="preserve">            4. Закупки товаров, работ, услуг для целей реализации договоров технологического присоединения</t>
  </si>
  <si>
    <t>4.1. работы/услуги</t>
  </si>
  <si>
    <t>4.2. материально-технические ресурсы</t>
  </si>
  <si>
    <t xml:space="preserve">            5. Закупки товаров, работ, услуг на собственные нужды</t>
  </si>
  <si>
    <t>5.1. работы/услуги</t>
  </si>
  <si>
    <t>5.2. материально-технические ресурсы</t>
  </si>
  <si>
    <t>Итого закупок 1 квартала</t>
  </si>
  <si>
    <t>Итого закупок 2 квартала</t>
  </si>
  <si>
    <t>Итого закупок 3 квартала</t>
  </si>
  <si>
    <t>Итого закупок 4 квартала</t>
  </si>
  <si>
    <t>из них:</t>
  </si>
  <si>
    <t>на ТД</t>
  </si>
  <si>
    <t>на ИП</t>
  </si>
  <si>
    <t>на КР</t>
  </si>
  <si>
    <t>на ТП</t>
  </si>
  <si>
    <t>на СН</t>
  </si>
  <si>
    <t>Участие субъектов малого и среднего предпринимательства в закупке</t>
  </si>
  <si>
    <t>143421, Московская обл., г.о. Красногорск, автодорога Балтия, тер.26 км Бизнес-центр Рига-Ленд, стр. Б3, подъезд 3, этаж 7, пом.2 комната 1</t>
  </si>
  <si>
    <t>на 2024 год (январь-декабрь)</t>
  </si>
  <si>
    <t xml:space="preserve">               1 квартал 2024 г.</t>
  </si>
  <si>
    <t xml:space="preserve">Итого </t>
  </si>
  <si>
    <t>Итого по разделу</t>
  </si>
  <si>
    <t>Итого  по разделу</t>
  </si>
  <si>
    <t>Итого</t>
  </si>
  <si>
    <t>Итого за 1 квартал</t>
  </si>
  <si>
    <t xml:space="preserve">   2 квартал 2024 г.</t>
  </si>
  <si>
    <t>Итого  за 2 квартал</t>
  </si>
  <si>
    <t>3 квартал 2024 года</t>
  </si>
  <si>
    <t>Итого (</t>
  </si>
  <si>
    <t>Итого  за 3 квартал</t>
  </si>
  <si>
    <t xml:space="preserve">             4 квартал 2024 г.</t>
  </si>
  <si>
    <t>Всего закупок 2024 года</t>
  </si>
  <si>
    <t>Итого  за 4 квартал</t>
  </si>
  <si>
    <t>Всего  за 2024 год</t>
  </si>
  <si>
    <t>Всего за  2024 год</t>
  </si>
  <si>
    <t>Итого  за 1 квартал</t>
  </si>
  <si>
    <t>Итого за 4 квартал</t>
  </si>
  <si>
    <t>Сведения
о начальной (максимальной)
цене договора
(цене лота)  руб.</t>
  </si>
  <si>
    <t>65.12</t>
  </si>
  <si>
    <t>65.12.11.000</t>
  </si>
  <si>
    <t>Оказание услуг по страхованию от несчастных случаев</t>
  </si>
  <si>
    <t>792</t>
  </si>
  <si>
    <t>чел</t>
  </si>
  <si>
    <t>Московская область</t>
  </si>
  <si>
    <t>запрос предложений в электронной форме</t>
  </si>
  <si>
    <t>да</t>
  </si>
  <si>
    <t>В соответствии с требованиями технического задания и закупочной документации</t>
  </si>
  <si>
    <t>май 2024</t>
  </si>
  <si>
    <t>июнь 2025</t>
  </si>
  <si>
    <t>71.12</t>
  </si>
  <si>
    <t>71.12.13.000</t>
  </si>
  <si>
    <t>46</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</si>
  <si>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нов. ТП 6/0,4 кВ с тр-ром 250 кВА взамен КТП-305 с тр-ром 100 кВА, реконструкция КЛ-6 кВ ф.12 от КРУН-242 до КТП-305, ГНБ, в т.ч. ПИР, МО, г.о. Богородский, п. им. Воровского, СНТ «Трактор» (0,25 МВА; 3,6 км)" согласно ТЗ №8574/22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</si>
  <si>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КЛ-10 кВ ПС-174 – РТП-24, КЛ-6 кВ ПС 174 – РТП-24, ГНБ, в т.ч. ПИР, Московская область, г. Лыткарино, Тураевское шоссе (4,0 км)" согласно ТЗ №8119/22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</si>
  <si>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БРТП-2600-проект., 6/0,4 кВ с тр-ми 2х25 кВА, КЛ-6 кВ от РУ-6 кВ БРТП-2600-проект. до РУ-6 кВ КТП-88, КЛ-6 кВ от РУ-6 кВ БРТП-2600-проект. до места врезки в КЛ-6 кВ КТП-392 – КТП-88, ГНБ, в т.ч. ПИР, МО, г.о. Богородский, г. Электроугли, Кудиновское ш., ул. Малое Васильево (0,05 МВА; 0,1 км)" согласно ТЗ №8564/22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</si>
  <si>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РУ-10 кВ РТП-5100 и РТП-6030. Строительство 2хКЛ-10 кВ от РТП-5100 до РТП-6030, ГНБ, в т.ч. ПИР, Московская область, г.о. Балашиха, мкр. Новое Павлино (3 шт. (РУ), 1,8 км)" согласно ТЗ №8102/21</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</si>
  <si>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КЛ-6кВ  от  РУ-6кВ  ТП-560652 до РУ-6кВ ТП-560839 (взамен ВЛ-6кВ направлением ТП-560652 – оп. № 225 (ТП-560839)), ГНБ, в т.ч. ПИР, МО Одинцовский р-н, д. Вырубово, д.п. Баковка (1,0 км)" согласно ТЗ №7420/21</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</si>
  <si>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2хКЛ-6 кВ от РТП-72 до ТП-749, ГНБ, в т.ч. ПИР, Московская область, г.о. Подольск, мкр. Климовск, ул. Заводская (1,24 км)" согласно ТЗ №9355/22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</si>
  <si>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2хКЛ-10 кВ направлением РП-22 - РП-24, ГНБ, в т.ч. ПИР, Московская область, г.о Пущино  (1,6 км)" согласно ТЗ №9244/22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</si>
  <si>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КЛ-10 кВ направлением ТП-805 – ТП-807, ГНБ, в т.ч. ПИР, МО, г.о. Балашиха, мкр. Салтыковка (1,6 км)" согласно ТЗ №8887/22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</si>
  <si>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2хКЛ-10 кВ ПС 174 – РТП-25, ГНБ, в т.ч. ПИР, Московская область, г. Лыткарино, ул. Парковая (1,5 км)" согласно ТЗ №8117/22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</si>
  <si>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КЛ-10 кВ направлением ТП-256 - ТП-260, ГНБ, в т.ч. ПИР, МО, г. Щелково, ул. Космодемьянская (0,4 км)" согласно ТЗ №9093/22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</si>
  <si>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КВЛ-0,4 кВ от ТП-619 до жилых домов СНТ «Семья», в т.ч. ПИР, г. Подольск, мкр. Климовск, СНТ «Семья» вблизи дер. Сертякино (1,4 км)" согласно ТЗ №9271/22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</si>
  <si>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ТП, реклоузера и ЛЭП-6 кВ по адресу: Московская область, Наро-Фоминский район, рп. Калининец" согласно ТЗ №5987/19</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</si>
  <si>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КЛ-6кВ ПС-1-ТП-137 ф.7 (инв. № 000006528), строительство КЛ-6 кВ от РУ-6кВ РП-153 до КЛ-6 кВ направлением от ПС-1-ТП-137 ф.7,  ГНБ, в т.ч. ПИР, МО, г. Павловский Посад, п. Большие дворы, ул. Крупской (0,5 км)" согласно ТЗ №8067/22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</si>
  <si>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КЛ-10 кВ направлением ТП-803 – ТП-804, ГНБ, в т.ч. ПИР, МО, г. Балашиха, ул. Суздальская (0,7 км)" согласно ТЗ №8886/22</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</si>
  <si>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КЛ-6 кВ направлением ТП-610 - ТП-617, в т.ч. ПИР, МО, г.о. Балашиха, мкр. Железнодорожный, ул. Новая (0,35 км)" согласно ТЗ №9094/22</t>
  </si>
  <si>
    <t>январь 2024</t>
  </si>
  <si>
    <t>декабрь 2024</t>
  </si>
  <si>
    <t>февраль 2024</t>
  </si>
  <si>
    <t>конкурс в электронной форме</t>
  </si>
  <si>
    <t>март 2024</t>
  </si>
  <si>
    <t>876</t>
  </si>
  <si>
    <t>усл.ед</t>
  </si>
  <si>
    <t>4</t>
  </si>
  <si>
    <t>5</t>
  </si>
  <si>
    <t>6</t>
  </si>
  <si>
    <t>7</t>
  </si>
  <si>
    <t>8</t>
  </si>
  <si>
    <t>9</t>
  </si>
  <si>
    <t>10</t>
  </si>
  <si>
    <t>11</t>
  </si>
  <si>
    <t>12</t>
  </si>
  <si>
    <t>13</t>
  </si>
  <si>
    <t>14</t>
  </si>
  <si>
    <t>15</t>
  </si>
  <si>
    <t>16</t>
  </si>
  <si>
    <t>17</t>
  </si>
  <si>
    <t>18</t>
  </si>
  <si>
    <t>80.10</t>
  </si>
  <si>
    <t>80.10.12.200</t>
  </si>
  <si>
    <t>Оказание охранных услуг в Домодедовском, Коломенском филиалах</t>
  </si>
  <si>
    <t>642</t>
  </si>
  <si>
    <t>ед</t>
  </si>
  <si>
    <t>апрель 2024</t>
  </si>
  <si>
    <t>Оказание охранных услуг в Раменском, Павлово-Посадском  филиалах</t>
  </si>
  <si>
    <t>Оказание охранных услуг в Красногорском, Сергиево-Посадском, Одинцовском филиалах</t>
  </si>
  <si>
    <t>Оказание охранных услуг в Щелковском, Мытищинском филиалах</t>
  </si>
  <si>
    <t>Оказание охранных услуг в центральном аппарате</t>
  </si>
  <si>
    <t>43.12</t>
  </si>
  <si>
    <t>43.12.11.190</t>
  </si>
  <si>
    <t xml:space="preserve">В соответствии с требованиями технического задания </t>
  </si>
  <si>
    <t>февраль 2025</t>
  </si>
  <si>
    <t>ед.</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</si>
  <si>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Мытищинского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</si>
  <si>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Клинского ПО Красногорского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</si>
  <si>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Домодедовского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</si>
  <si>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Одинцовского ПО, Голицынского ПО, Звенигородского ПО Одинцовского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</si>
  <si>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Наро-Фоминского Одинцовского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</si>
  <si>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Коломенского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</si>
  <si>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Воскресенского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</si>
  <si>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Каширского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</si>
  <si>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Луховицкого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</si>
  <si>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Серпуховского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</si>
  <si>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Ступинского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</si>
  <si>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Балашихинского ПО Щелковского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</si>
  <si>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Щелковского ПО Щелковского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</si>
  <si>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Люберецкого ПО Раменского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</si>
  <si>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Гжельского ПО, Ильинского ПО, Раменского ПО Раменского филиала АО «Мособлэнерго» </t>
  </si>
  <si>
    <t xml:space="preserve">Оказание услуг по техническому освидетельствованию электросетевого оборудования </t>
  </si>
  <si>
    <t xml:space="preserve">да </t>
  </si>
  <si>
    <t>71.20</t>
  </si>
  <si>
    <t>71.20.13.110</t>
  </si>
  <si>
    <t>сентябрь 2024</t>
  </si>
  <si>
    <t>Выполнение работ по ликвидации нежелательной растительности химическим способом (борьба с борщевиком Сосновского) в пределах охранных зон объектов электросетевого хозяйства, эксплуатируемых АО "Мособлэнерго"</t>
  </si>
  <si>
    <t>43.12.11.140</t>
  </si>
  <si>
    <t>март 2025</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</si>
  <si>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Павлово-Посадского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</si>
  <si>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Егорьевского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</si>
  <si>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Орехово-Зуевского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</si>
  <si>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Шатурского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</si>
  <si>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Сергиево-Посадского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</si>
  <si>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Электростальского ПО Павлово-Посадского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</si>
  <si>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Ильинского ПО, Гжельского ПО Раменского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</si>
  <si>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Люберецкого ПО Раменского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</si>
  <si>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Раменского ПО Раменского филиала АО «Мособлэнерго» </t>
  </si>
  <si>
    <t>43.3</t>
  </si>
  <si>
    <t>43.31.10.110</t>
  </si>
  <si>
    <t xml:space="preserve">Выполнение работ по ремонту строительной части зданий РП, ТП, находящихся в зоне эксплуатационной ответственности Коломенского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</si>
  <si>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Мытищинского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</si>
  <si>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Клинского ПО Красногорского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</si>
  <si>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Красногорского ПО, Химкинского ПО, Истринского ПО Красногорского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</si>
  <si>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Домодедовского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</si>
  <si>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Одинцовского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</si>
  <si>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Щелковского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</si>
  <si>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Раменского филиала АО «Мособлэнерго» </t>
  </si>
  <si>
    <t xml:space="preserve">Выполнение работ по ремонту строительной части зданий РП, ТП, находящихся в зоне эксплуатационной ответственности Павлово-Посадского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</si>
  <si>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Сергиево-Посадского филиала АО «Мособлэнерго» </t>
  </si>
  <si>
    <t>42.22.2</t>
  </si>
  <si>
    <t>42.22.22.140</t>
  </si>
  <si>
    <t>апрель 2025</t>
  </si>
  <si>
    <t xml:space="preserve">Выполнение работ горизонтально направленного бурения (ГНБ) для проведения комплекса аварийно-восстановительных работ на кабельных линиях электропередачи, находящихся в зоне эксплуатационной ответственности Щелковского филиала АО «Мособлэнерго» </t>
  </si>
  <si>
    <t xml:space="preserve">Выполнение работ горизонтально направленного бурения (ГНБ) для проведения комплекса аварийно-восстановительных работ на кабельных линиях электропередачи, находящихся в зоне эксплуатационной ответственности Одинцовского филиала АО «Мособлэнерго» </t>
  </si>
  <si>
    <t>62.09</t>
  </si>
  <si>
    <t>62.09.20.190</t>
  </si>
  <si>
    <t>33.20</t>
  </si>
  <si>
    <t>33.20.39.900</t>
  </si>
  <si>
    <t>закупка у единственного поставщика (исполнителя, подрядчика)</t>
  </si>
  <si>
    <t>нет</t>
  </si>
  <si>
    <t>19</t>
  </si>
  <si>
    <t>20</t>
  </si>
  <si>
    <t>Выполнение работ по модернизации комплексов телемеханики диспетчерских пунктов филиалов и САЦ АО "Мособлэнерго"</t>
  </si>
  <si>
    <t>33.20.50.000</t>
  </si>
  <si>
    <t>Выполнение работ по модернизации комплекса телемеханики в Подольском ПО Домодедовского филиала АО "Мособлэнерго"</t>
  </si>
  <si>
    <t>июнь 2024</t>
  </si>
  <si>
    <t>Выполнение работ по модернизации комплекса телемеханики в Мытищинском филиале АО "Мособлэнерго"</t>
  </si>
  <si>
    <t>июль 2024</t>
  </si>
  <si>
    <t>Выполнение работ по модернизации комплекса телемеханики Домодедовского филиала АО "Мособлэнерго"</t>
  </si>
  <si>
    <t>Выполнение работ по модернизации комплекса телемеханики в Щёлковском филиале АО "Мособлэнерго"</t>
  </si>
  <si>
    <t>Выполнение работ по модернизации комплекса телемеханики в Сергиево-Посадском филиале АО "Мособлэнерго"</t>
  </si>
  <si>
    <t>Выполнение работ по модернизации комплекса телемеханики в Раменском филиале АО "Мособлэнерго"</t>
  </si>
  <si>
    <t>Выполнение работ по модернизации комплекса телемеханики в Серпуховском ПО Коломенского филиала АО "Мособлэнерго"</t>
  </si>
  <si>
    <t>Выполнение работ по модернизации комплекса телемеханики в Фрязинском ПО Щёлковского филиала АО "Мособлэнерго"</t>
  </si>
  <si>
    <t>август 2024</t>
  </si>
  <si>
    <t>запрос предложений в электронной форме, участниками которого могут являться только субъекты МСП</t>
  </si>
  <si>
    <t>конкурс предложений в электронной форме, участниками которого могут являться только субъекты МСП</t>
  </si>
  <si>
    <t>Выполнение работ по модернизации комплекса телемеханики в Воскресенском ПО Коломенского филиала АО "Мособлэнерго"</t>
  </si>
  <si>
    <t>Выполнение работ по модернизации комплекса телемеханики в Красногорском филиале АО "Мособлэнерго"</t>
  </si>
  <si>
    <t>Выполнение работ по созданию и модернизации телематических комплексов контроля доступа и состояния АВР на энергообъектах филиалов АО "Мособлэнерго"</t>
  </si>
  <si>
    <t>октябрь 2024</t>
  </si>
  <si>
    <t>71.12.35.110</t>
  </si>
  <si>
    <t>Оказание услуг по описанию границ охранных зон объектов электросетевого хозяйства АО «Мособлэнерго»</t>
  </si>
  <si>
    <t>Невозможно определить объем</t>
  </si>
  <si>
    <t>74.90</t>
  </si>
  <si>
    <t>В соответствии с условиями договора</t>
  </si>
  <si>
    <t xml:space="preserve">Оказание услуг по организации и проведению Летних спортивно-тренировочных сборов АО «Мособлэнерго» </t>
  </si>
  <si>
    <t>93.11</t>
  </si>
  <si>
    <t>93.11.10.000</t>
  </si>
  <si>
    <t>71.12.</t>
  </si>
  <si>
    <t>Оказание услуг по поверке средств измерений</t>
  </si>
  <si>
    <t>33.12</t>
  </si>
  <si>
    <t>Оказание услуг по техническому обслуживанию электротехнических лабораторий производства ЗАО "ОбнинскЭнергоТех"</t>
  </si>
  <si>
    <t>Оказание услуг по техническому обслуживанию и ремонту электротехнических лабораторий производства Seba KMT</t>
  </si>
  <si>
    <t>71.12.40.129</t>
  </si>
  <si>
    <t>33.14</t>
  </si>
  <si>
    <t>33.14.19.000</t>
  </si>
  <si>
    <t>71.20.19.140</t>
  </si>
  <si>
    <t>Оказание услуг по инспекционному контролю за сертифицированной электрической энергией</t>
  </si>
  <si>
    <t xml:space="preserve">33.12.21.000 </t>
  </si>
  <si>
    <t>Оказание услуг по ремонту электрических зарядных станций</t>
  </si>
  <si>
    <t>33.14.11.000</t>
  </si>
  <si>
    <t>65.12.21.000</t>
  </si>
  <si>
    <t>Оказание услуг по обязательному страхованию гражданской ответственности владельцев транспортных средств (ОСАГО)</t>
  </si>
  <si>
    <t>Оказание услуг по техническому обслуживанию и ремонту дизель-генераторных установок</t>
  </si>
  <si>
    <t>86.21</t>
  </si>
  <si>
    <t>86.21.10.190</t>
  </si>
  <si>
    <t xml:space="preserve">Оказание услуг по проведению предрейсового и послерейсового медицинского осмотра лиц, допущенных к управлению транспортными средствами и спецтехникой </t>
  </si>
  <si>
    <t>65.12.29.000</t>
  </si>
  <si>
    <t>Оказание услуг по добровольному страхованию транспортных средств (КАСКО)</t>
  </si>
  <si>
    <t>май 2025</t>
  </si>
  <si>
    <t>27.20</t>
  </si>
  <si>
    <t>27.20.23.190</t>
  </si>
  <si>
    <t>Поставка отдельностоящих электрических зарядных станций (ЭЗС)</t>
  </si>
  <si>
    <t>шт</t>
  </si>
  <si>
    <t>19.20</t>
  </si>
  <si>
    <t>19.20.21</t>
  </si>
  <si>
    <t>Поставка дизельного топлива и бензина через сеть АЗС с использованием смарт-карт для заправки транспортных средств и спецтехники филиалов</t>
  </si>
  <si>
    <t>ноябрь 2025</t>
  </si>
  <si>
    <t>36.00</t>
  </si>
  <si>
    <t>36.00.20.130</t>
  </si>
  <si>
    <t>Оказание услуг по холодному водоснабжению и водоотведению для нужд Мытищинского филиала</t>
  </si>
  <si>
    <t>41.20.40.900</t>
  </si>
  <si>
    <t>август 2025</t>
  </si>
  <si>
    <t>Выполнение работ по капитальному ремонту здания и сооружений производственного назначения, находящихся в зоне эксплуатационной ответственности Красногорского, Одинцовского и Краснознаменского филиалов АО «Мособлэнерго» (лот №2)</t>
  </si>
  <si>
    <t>Выполнение работ по капитальному ремонту здания и сооружений производственного назначения, находящихся в зоне эксплуатационной ответственности Коломенского и Домодедовского филиалов АО «Мособлэнерго» (лот №3)</t>
  </si>
  <si>
    <t>Выполнение работ по капитальному ремонту здания и сооружений производственного назначения, находящихся в зоне эксплуатационной ответственности Раменского и Павлово-Посадского филиалов АО «Мособлэнерго» (лот №4)</t>
  </si>
  <si>
    <t>41.20</t>
  </si>
  <si>
    <t>Выполнение работ по капитальному ремонту зданий и сооружений производственного назначения, находящихся в зоне эксплуатационной ответственности Щёлковского, Мытищинского и Сергеево-Посадского филиалов АО «Мособлэнерго» (лот №1)</t>
  </si>
  <si>
    <t>71.20.19.190</t>
  </si>
  <si>
    <t>Оказание услуг по поверке оборудования (Лот ЭО-2024-счетчики и ТТ 0,4 кВ)</t>
  </si>
  <si>
    <t>январь 2025</t>
  </si>
  <si>
    <t>Оказание услуг по поверке оборудования (Лот ЭО-2024-ТТ-ТН 6/10/35кВ)</t>
  </si>
  <si>
    <t>26.51</t>
  </si>
  <si>
    <t>26.51.63.130</t>
  </si>
  <si>
    <t>Поставка счетчиков и коммуникационного оборудования для АСУЭ (Лот ЭО-2024-АСУЭ)</t>
  </si>
  <si>
    <t>Поставка счетчиков электрической энергии для АСУЭ (ИП-2024-АСУЭ-1)</t>
  </si>
  <si>
    <t>Выполнение проектных, строительно-монтажных и пусконаладочных работ по объекту "Реконструкция ЦРП-215 по адресу: Московская область., г. Электросталь, ул. Красная" согласно ТЗ №2577/15</t>
  </si>
  <si>
    <t>Поставка счетчиков электрической энергии для целей реализации договоров технологического присоединения (ИП-2024-АСУЭ-2)</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</si>
  <si>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Щелковского филиала АО «Мособлэнерго» </t>
  </si>
  <si>
    <t>69.20</t>
  </si>
  <si>
    <t>69.20.10.000</t>
  </si>
  <si>
    <t xml:space="preserve">Оказание услуг по проведению обязательного аудита  бухгалтерской (финансовой) отчетности АО «Мособлэнерго» за 2024-2026 годы </t>
  </si>
  <si>
    <t>март 2027</t>
  </si>
  <si>
    <t>14.12</t>
  </si>
  <si>
    <t>14.12.30.160</t>
  </si>
  <si>
    <t>Поставка термостойкой спецодежды и спецобуви для нужд филиалов АО "Мособлэнерго"</t>
  </si>
  <si>
    <t>Поставка спецодежды и спецобуви для защиты от общепроизводственных загрязнений для нужд филиалов АО "Мособлэнерго"</t>
  </si>
  <si>
    <t>код по ОКВЭД2</t>
  </si>
  <si>
    <t>код по ОКПД2</t>
  </si>
  <si>
    <t>27.90</t>
  </si>
  <si>
    <t>27.90.40.190</t>
  </si>
  <si>
    <t>Поставка  реклоузеров (Павлово-Посадский филиал)</t>
  </si>
  <si>
    <t>ноябрь 2024</t>
  </si>
  <si>
    <t>Поставка  реклоузеров (Красногорский филиал)</t>
  </si>
  <si>
    <t>Поставка  реклоузеров (Мытищинский филиал)</t>
  </si>
  <si>
    <t>Поставка комплектных трансформаторных подстанций  (Раменский филипл)</t>
  </si>
  <si>
    <t>Поставка  реклоузеров (Одинцовский филиал)</t>
  </si>
  <si>
    <t>Поставка комплектных трансформаторных подстанций (Сергиево-Посадский филиал)</t>
  </si>
  <si>
    <t>Поставка КТПб для текущей деятельности и аварийного запаса АО "Мособлэнерго"</t>
  </si>
  <si>
    <t>Поставка комплектных трансформаторных подстанций (Коломенский филиал)</t>
  </si>
  <si>
    <t>Поставка комплектных распределительных устройств наружной установки (Коломенский филиал)</t>
  </si>
  <si>
    <t>Поставка реклоузеров для текущей деятельности и пополнения аварийного запаса</t>
  </si>
  <si>
    <t>Поставка оборудования КСО для текущей деятельности и пополнения аварийного запаса АО "Мособлэнерго"</t>
  </si>
  <si>
    <t>Поставка оборудования ШРНН, ЩО</t>
  </si>
  <si>
    <t>Поставка  реклоузеров (Коломенский филиал)</t>
  </si>
  <si>
    <t>Поставка  реклоузеров (Раменский филиал)</t>
  </si>
  <si>
    <t>Поставка  реклоузеров (Сергиево-Посадский филиал)</t>
  </si>
  <si>
    <t>Поставка  реклоузеров (Щелковский филиал)</t>
  </si>
  <si>
    <t>Поставка  реклоузеров (Домодедовский филиал)</t>
  </si>
  <si>
    <t>Поставка средств защиты (электрозащитных)</t>
  </si>
  <si>
    <t>Поставка бумаги для офисной техники для нужд АО "Мособлэнерго"</t>
  </si>
  <si>
    <t>Поставка масла трансформаторного</t>
  </si>
  <si>
    <t xml:space="preserve">Поставка арматуры воздушных линий </t>
  </si>
  <si>
    <t xml:space="preserve">Поставка кабеля АСБл, АВБ(б)Шв </t>
  </si>
  <si>
    <t xml:space="preserve">Поставка кабеля с изоляцией из сшитого полиэтилена </t>
  </si>
  <si>
    <t xml:space="preserve">Поставка материалов для концевания кабельных линий </t>
  </si>
  <si>
    <t>Поставка муфт кабельных</t>
  </si>
  <si>
    <t xml:space="preserve">Поставка СИП </t>
  </si>
  <si>
    <t>Поставка оборудования КСО (Домодедовский филиал)</t>
  </si>
  <si>
    <t>Поставка оборудования КСО (Коломенский филиал)</t>
  </si>
  <si>
    <t>запрос предложений в электронной форме, участниками которого могут являться только субьекты МСП</t>
  </si>
  <si>
    <t>Поставка оборудования КСО (Сергиево-Посадский филиал)</t>
  </si>
  <si>
    <t>Поставка оборудования КСО (Щелковский филиал)</t>
  </si>
  <si>
    <t>Поставка устройств РЗиА</t>
  </si>
  <si>
    <t>Поставка коммутационных аппаратов</t>
  </si>
  <si>
    <t>Поставка предохранителей (плавких вставок)</t>
  </si>
  <si>
    <t>Поставка кабельно-проводниковой продукции с жилами из меди</t>
  </si>
  <si>
    <t>Поставка устройств телемеханики</t>
  </si>
  <si>
    <t>Поставка корпусов (боксов, щитов)</t>
  </si>
  <si>
    <t>Поставка оборудования КСО (Павлово-Посадский филиал)</t>
  </si>
  <si>
    <t>Поставка оборудования КСО (Раменский филиал)</t>
  </si>
  <si>
    <t>Поставка оборудования КСО (Одинцовский филиал)</t>
  </si>
  <si>
    <t>Поставка оборудования КСО (Мытищинский филиал)</t>
  </si>
  <si>
    <t>47</t>
  </si>
  <si>
    <t>Поставка портландцемента ЦЕМ I 42,5Н</t>
  </si>
  <si>
    <t>Поставка металлопроката</t>
  </si>
  <si>
    <t>аукцион в электронной форме</t>
  </si>
  <si>
    <t xml:space="preserve">Поставка металлопроката в ассортименте </t>
  </si>
  <si>
    <t>Поставка песка мытого и щебня гранитных пород</t>
  </si>
  <si>
    <t xml:space="preserve">Поставка инструмента для монтажа воздушных и кабельных линий </t>
  </si>
  <si>
    <t>Поставка инструмента для производства строительных работ</t>
  </si>
  <si>
    <t>Поставка светотехнической продукции для технического обслуживания и ремонта установок наружного освещения</t>
  </si>
  <si>
    <t>Поставка опор железобетонных</t>
  </si>
  <si>
    <t>Поставка опор деревянных</t>
  </si>
  <si>
    <t>Поставка блоков фундаментных ФБС</t>
  </si>
  <si>
    <t>Поставка труб ПНД и комплектующих к ним</t>
  </si>
  <si>
    <t>Поставка комплектных распределительных устройств наружной установки (Павлово-Посадский филиал)</t>
  </si>
  <si>
    <t>Поставка комплектных распределительных устройств наружной установки (Раменский филиал)</t>
  </si>
  <si>
    <t>Поставка комплектных распределительных устройств наружной установки (Красногорский филиал)</t>
  </si>
  <si>
    <t>Поставка комплектных распределительных устройств наружной установки (Одинцовский филиал)</t>
  </si>
  <si>
    <t>Поставка комплектных распределительных устройств наружной установки (Мытищинский филиал)</t>
  </si>
  <si>
    <t>Поставка мачтовых и столбовых трансформаторных подстанций (Павлово-Посадский филиал)</t>
  </si>
  <si>
    <t>Поставка мачтовых трансформаторных подстанций (Одинцовский филиал)</t>
  </si>
  <si>
    <t>Поставка мачтовых трансформаторных подстанций (Мытищинский филиал)</t>
  </si>
  <si>
    <t>Поставка трансформаторов напряжения НАЛИ и НАМИ</t>
  </si>
  <si>
    <t xml:space="preserve">Поставка трансформаторов тока и напряжения </t>
  </si>
  <si>
    <t>Поставка изоляторов</t>
  </si>
  <si>
    <t>Поставка металлоконструкций</t>
  </si>
  <si>
    <t xml:space="preserve">Поставка автоматических выключателей </t>
  </si>
  <si>
    <t>Поставка шин электротехнических</t>
  </si>
  <si>
    <t>Поставка канцтоваров</t>
  </si>
  <si>
    <t>Поставка хозтоваров и бытовой химии</t>
  </si>
  <si>
    <t>конкурс в электронной форме, участниками которого могут являться только субъекты МСП</t>
  </si>
  <si>
    <t>27.12</t>
  </si>
  <si>
    <t>27.12.31.000</t>
  </si>
  <si>
    <t>Поставка комплектных распределительных устройств наружной установки (Щелковский филиал)</t>
  </si>
  <si>
    <t>Поставка комплектных распределительных устройств наружной установки (Домодедовский филиал)</t>
  </si>
  <si>
    <t>Поставка комплектных распределительных устройств наружной установки (Сергиево-Посадский филиал)</t>
  </si>
  <si>
    <t>28.99</t>
  </si>
  <si>
    <t>28.99.39.190</t>
  </si>
  <si>
    <t>32.99.1</t>
  </si>
  <si>
    <t>32.99.11</t>
  </si>
  <si>
    <t>17.12</t>
  </si>
  <si>
    <t>17.12.14.110</t>
  </si>
  <si>
    <t>аукцион в электронной форме,  участниками которого могут являться только субъекты МСП</t>
  </si>
  <si>
    <t>19.20.29.172</t>
  </si>
  <si>
    <t>27.33.13.130</t>
  </si>
  <si>
    <t>27.32</t>
  </si>
  <si>
    <t>27.32.14.112</t>
  </si>
  <si>
    <t>27.33</t>
  </si>
  <si>
    <t>27.32.14.120</t>
  </si>
  <si>
    <t>27.12.24.140</t>
  </si>
  <si>
    <t>27.12.22.000</t>
  </si>
  <si>
    <t>22.21</t>
  </si>
  <si>
    <t>22.21.30.130</t>
  </si>
  <si>
    <t>Поставка материалов для защиты кабельных линий</t>
  </si>
  <si>
    <t>26.30</t>
  </si>
  <si>
    <t>26.30.11.130</t>
  </si>
  <si>
    <t>08.12.11.130  08.12.12.140  08.92.10.119</t>
  </si>
  <si>
    <t>Поставка песка, щебня,почвогрунта</t>
  </si>
  <si>
    <t>08.12    08.92</t>
  </si>
  <si>
    <t>аукцион в электронной форме, участниками которого могут являться только субьекты МСП</t>
  </si>
  <si>
    <t>23.51</t>
  </si>
  <si>
    <t>23.51.12.111</t>
  </si>
  <si>
    <t>25.11</t>
  </si>
  <si>
    <t>25.11.23.115</t>
  </si>
  <si>
    <t>24.10</t>
  </si>
  <si>
    <t>24.10.62.123   24.10.62.124</t>
  </si>
  <si>
    <t xml:space="preserve">08.12.11.130  08.12.12.140  </t>
  </si>
  <si>
    <t>25.73</t>
  </si>
  <si>
    <t>25.73.30.299</t>
  </si>
  <si>
    <t>28.12</t>
  </si>
  <si>
    <t>28.24.11.000</t>
  </si>
  <si>
    <t>27.40</t>
  </si>
  <si>
    <t>27.40.15.150</t>
  </si>
  <si>
    <t>23.61</t>
  </si>
  <si>
    <t>23.61.12.162</t>
  </si>
  <si>
    <t>16.23</t>
  </si>
  <si>
    <t>16.23.19.000</t>
  </si>
  <si>
    <t>22.21.21.129</t>
  </si>
  <si>
    <t>27.11</t>
  </si>
  <si>
    <t>27.11.43.000</t>
  </si>
  <si>
    <t>27.90.12.110</t>
  </si>
  <si>
    <t>Поставка измерительных и силовых трансформаторов</t>
  </si>
  <si>
    <t>27.11.42.000</t>
  </si>
  <si>
    <t>24.44</t>
  </si>
  <si>
    <t>24.44.24.120</t>
  </si>
  <si>
    <t>17.12.14</t>
  </si>
  <si>
    <t>20.41</t>
  </si>
  <si>
    <t>20.41.32</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</si>
  <si>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Красногорского ПО, Химкинского ПО, Истринского ПО Красногорского филиала АО «Мособлэнерго» </t>
  </si>
  <si>
    <t>Оказание услуг по техническому обслуживанию и ремонту экскаваторов, экскаваторов-погрузчиков, тракторов и самоходных машин</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</si>
  <si>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нов. ТП 10/0,4 кВ с тр-рами 2х400 кВА взамен КТП-282 с тр-ром 400 кВА, перевод сетей 0,4 кВ, ГНБ, в т.ч. ПИР, МО, г.о. Коломна, ул. Комсомольская (0,8 МВА, 1,3 км)» согласно ТЗ №10171/23 (ИП711ПС)</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</si>
  <si>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2хРЩ-0,4 кВ, 2хКЛ-0,4 кВ от ТП-108 до 2хРЩ-0,4 кВ. Установка приборов учета по уровню напряжения 0,4 кВ в 2хРЩ-0,4 кВ, в т.ч. ПИР, МО, г.о. Воскресенск, ул. Ломоносова (2 шт. (прочее), 0,24 км, 2 т.у.)» согласно ТУ №2317282 (ТЗ №10181/23 от 19.10.2023)</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</si>
  <si>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КЛ-6 кВ КТП-5а – ТП-5, ГНБ, в т.ч. ПИР, МО, Сергиево-Посадский г.о., г.Сергиев Посад (0,64 км)» согласно ТЗ №10633/23 (ИП721ПС)</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</si>
  <si>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КТП 6/0,4 кВ с тр-рами 2х250 кВА взамен ТП-4130, в т.ч. ПИР, Московская область, г. Щелково, ул. Беляева (0,5 МВА, 0,440 км)» согласно ТЗ №10777/23 (ИП720ПС)</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</si>
  <si>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«Реконструкция РУ-10 кВ РТП-660, в т.ч. ПИР, Московская область, г.о. Балашиха, мкр.Железнодорожный, ул. Колхозная (14 шт. (РУ), 0,12 км)» согласно ТЗ №10383/23 (ИП719ПС)</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</si>
  <si>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ю по объекту «Реконструкция КВЛ-0,4 кВ от КТП-358 до земельных участков потребителей СНТ «Дон», в т.ч. ПИР, Московская область, Сергиево-Посадский г.о., д. Наугольное, СНТ «Дон» (2,7 км)» согласно ТЗ №10051/23 (ИП718ПС)</t>
  </si>
  <si>
    <t>21</t>
  </si>
  <si>
    <t>22</t>
  </si>
  <si>
    <t>23</t>
  </si>
  <si>
    <t>24</t>
  </si>
  <si>
    <t>25</t>
  </si>
  <si>
    <t>26</t>
  </si>
  <si>
    <t>27</t>
  </si>
  <si>
    <t>28</t>
  </si>
  <si>
    <t>29</t>
  </si>
  <si>
    <t>30</t>
  </si>
  <si>
    <t>31</t>
  </si>
  <si>
    <t>32</t>
  </si>
  <si>
    <t>33</t>
  </si>
  <si>
    <t>34</t>
  </si>
  <si>
    <t>35</t>
  </si>
  <si>
    <t>36</t>
  </si>
  <si>
    <t>37</t>
  </si>
  <si>
    <t>38</t>
  </si>
  <si>
    <t>39</t>
  </si>
  <si>
    <t>40</t>
  </si>
  <si>
    <t>41</t>
  </si>
  <si>
    <t>Номер п/п</t>
  </si>
  <si>
    <t>75</t>
  </si>
  <si>
    <t>42</t>
  </si>
  <si>
    <t>43</t>
  </si>
  <si>
    <t>44</t>
  </si>
  <si>
    <t>45</t>
  </si>
  <si>
    <t>48</t>
  </si>
  <si>
    <t>49</t>
  </si>
  <si>
    <t>50</t>
  </si>
  <si>
    <t>51</t>
  </si>
  <si>
    <t>52</t>
  </si>
  <si>
    <t>53</t>
  </si>
  <si>
    <t>54</t>
  </si>
  <si>
    <t>55</t>
  </si>
  <si>
    <t>56</t>
  </si>
  <si>
    <t>57</t>
  </si>
  <si>
    <t>58</t>
  </si>
  <si>
    <t>59</t>
  </si>
  <si>
    <t>60</t>
  </si>
  <si>
    <t>61</t>
  </si>
  <si>
    <t>62</t>
  </si>
  <si>
    <t>63</t>
  </si>
  <si>
    <t>64</t>
  </si>
  <si>
    <t>65</t>
  </si>
  <si>
    <t>66</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</si>
  <si>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Ногинского ПО, Фрязинского ПО Щелковского филиала АО «Мособлэнерго» </t>
  </si>
  <si>
    <t>Оказание услуг по определению рыночной стоимости, стоимости права пользования и владения имуществом (на условиях аренды), величины соразмерной платы по соглашению об установлении сервитута</t>
  </si>
  <si>
    <t>74.90.12.126</t>
  </si>
  <si>
    <t>май 2027</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</si>
  <si>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</si>
  <si>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</si>
  <si>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</si>
  <si>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</si>
  <si>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</si>
  <si>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</si>
  <si>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</si>
  <si>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</si>
  <si>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</si>
  <si>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</si>
  <si>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</si>
  <si>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</si>
  <si>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</si>
  <si>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</si>
  <si>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</si>
  <si>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</si>
  <si>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</si>
  <si>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</si>
  <si>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</si>
  <si>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</si>
  <si>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</si>
  <si>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</si>
  <si>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</si>
  <si>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</si>
  <si>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</si>
  <si>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</si>
  <si>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</si>
  <si>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</si>
  <si>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</si>
  <si>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</si>
  <si>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</si>
  <si>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</si>
  <si>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</si>
  <si>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</si>
  <si>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</si>
  <si>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</si>
  <si>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</si>
  <si>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</si>
  <si>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</si>
  <si>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</si>
  <si>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</si>
  <si>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</si>
  <si>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</si>
  <si>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</si>
  <si>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</si>
  <si>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</si>
  <si>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</si>
  <si>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</si>
  <si>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</si>
  <si>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</si>
  <si>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</si>
  <si>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</si>
  <si>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</si>
  <si>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</si>
  <si>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</si>
  <si>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</si>
  <si>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</si>
  <si>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</si>
  <si>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</si>
  <si>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</si>
  <si>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</si>
  <si>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</si>
  <si>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</si>
  <si>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</si>
  <si>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</si>
  <si>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</si>
  <si>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</si>
  <si>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</si>
  <si>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</si>
  <si>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</si>
  <si>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</si>
  <si>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</si>
  <si>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</si>
  <si>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</si>
  <si>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</si>
  <si>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</si>
  <si>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</si>
  <si>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</si>
  <si>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</si>
  <si>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</si>
  <si>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</si>
  <si>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</si>
  <si>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</si>
  <si>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</si>
  <si>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</si>
  <si>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191</t>
  </si>
  <si>
    <t>192</t>
  </si>
  <si>
    <t>Оказание услуг по проведению аудита консолидированной финансовой отчетности АО «Мособлэнерго», составленной в соответствии с международными стандартами финансовой отчетности за год, заканчивающийся 31 декабря 2024 года, за год, заканчивающийся 31 декабря 2025 года, и за год, заканчивающийся 31 декабря 2026 года, а также проведения обзорной проверки промежуточной сокращенной консолидированной финансовой отчетности за шесть месяцев, заканчивающихся 30 июня 2024 года, за шесть месяцев, заканчивающихся 30 июня 2025 года и за шесть месяцев, заканчивающихся 30 июня 2026 года</t>
  </si>
  <si>
    <t>33.13</t>
  </si>
  <si>
    <t>33.13.11.000</t>
  </si>
  <si>
    <t>Оказание услуг по абонентскому обслуживанию системы ГЛОНАСС/GPS</t>
  </si>
  <si>
    <t>февраль 2026</t>
  </si>
  <si>
    <t>67</t>
  </si>
  <si>
    <t>68</t>
  </si>
  <si>
    <t>69</t>
  </si>
  <si>
    <t>70</t>
  </si>
  <si>
    <t>71</t>
  </si>
  <si>
    <t>72</t>
  </si>
  <si>
    <t>73</t>
  </si>
  <si>
    <t>74</t>
  </si>
  <si>
    <t>91</t>
  </si>
  <si>
    <t>92</t>
  </si>
  <si>
    <t>93</t>
  </si>
  <si>
    <t>94</t>
  </si>
  <si>
    <t>95</t>
  </si>
  <si>
    <t>96</t>
  </si>
  <si>
    <t>97</t>
  </si>
  <si>
    <t>98</t>
  </si>
  <si>
    <t>99</t>
  </si>
  <si>
    <t>100</t>
  </si>
  <si>
    <t>101</t>
  </si>
  <si>
    <t>102</t>
  </si>
  <si>
    <t>103</t>
  </si>
  <si>
    <t xml:space="preserve">               1 квартал 2025 г.</t>
  </si>
  <si>
    <t>Итого (тыс.рублей)</t>
  </si>
  <si>
    <t>Итого (тыс.рублей) по разделу</t>
  </si>
  <si>
    <t xml:space="preserve">В соответствии с требованиями технического задания и закупочной документации </t>
  </si>
  <si>
    <t>июль 2025</t>
  </si>
  <si>
    <t>Итого (тыс.рублей) за 1 квартал</t>
  </si>
  <si>
    <t xml:space="preserve">               2 квартал 2025 г.</t>
  </si>
  <si>
    <t xml:space="preserve">               3 квартал 2025 г.</t>
  </si>
  <si>
    <t xml:space="preserve">               4 квартал 2025 г.</t>
  </si>
  <si>
    <t xml:space="preserve">               1 квартал 2026 г.</t>
  </si>
  <si>
    <t xml:space="preserve">               2 квартал 2026 г.</t>
  </si>
  <si>
    <t xml:space="preserve">              3 квартал 2026 г.</t>
  </si>
  <si>
    <t xml:space="preserve">              4 квартал 2026 г.</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</si>
  <si>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354 743 519,00 рублей.</t>
  </si>
  <si>
    <t>Выполнение работ по установке, замене средств коммерческого учёта электрической энергии в Домодедовском филиале АО "Мособлэнерго" (ИП-2024-10-СМР-ДМД)</t>
  </si>
  <si>
    <t>Выполнение работ по установке, замене средств коммерческого учёта электрической энергии в Коломенском филиале АО "Мособлэнерго" (ИП-2024-11-СМР-КЛМ)</t>
  </si>
  <si>
    <t>Выполнение работ по установке, замене средств коммерческого учёта электрической энергии в Одинцовском филиале АО "Мособлэнерго" (ИП-2024-14-СМР-ОДН)</t>
  </si>
  <si>
    <t>Выполнение работ по установке, замене средств коммерческого учёта электрической энергии в Павлово-Посадском филиале АО "Мособлэнерго" (ИП-2024-15-СМР-ППД)</t>
  </si>
  <si>
    <t>Выполнение работ по установке, замене средств коммерческого учёта электрической энергии в Раменском филиале АО "Мособлэнерго" (ИП-2024-16-СМР-РАМ)</t>
  </si>
  <si>
    <t>Выполнение работ по установке, замене средств коммерческого учёта электрической энергии в Щелковском филиале АО "Мособлэнерго" (ИП-2024-18-СМР-ЩЛК)</t>
  </si>
  <si>
    <t>Выполнение работ по установке, замене средств коммерческого учёта электрической энергии в Мытищинском филиале АО "Мособлэнерго" (ИП-2024-13-СМР-МТЩ)</t>
  </si>
  <si>
    <t>189</t>
  </si>
  <si>
    <t>190</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</si>
  <si>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1 787 163 829,00  рублей ( 24,47  процентов, с учетом долгосрочных позиций из предыдущих планов закупок).</t>
  </si>
  <si>
    <t>Выполнение работ по модернизации программного комплекса ДИС Модус под управление отечественной операционной системы</t>
  </si>
  <si>
    <t>76</t>
  </si>
  <si>
    <t>77</t>
  </si>
  <si>
    <t>78</t>
  </si>
  <si>
    <t>79</t>
  </si>
  <si>
    <t>80</t>
  </si>
  <si>
    <t>81</t>
  </si>
  <si>
    <t>82</t>
  </si>
  <si>
    <t>83</t>
  </si>
  <si>
    <t>84</t>
  </si>
  <si>
    <t>85</t>
  </si>
  <si>
    <t>86</t>
  </si>
  <si>
    <t>87</t>
  </si>
  <si>
    <t>88</t>
  </si>
  <si>
    <t>89</t>
  </si>
  <si>
    <t>90</t>
  </si>
  <si>
    <t>Совокупный годовой объем планируемых закупок товаров (работ, услуг) в соответствии с планом закупки товаров (работ, услуг)  составляет  4  127 102 670,00  рублей.</t>
  </si>
  <si>
    <t xml:space="preserve">от  21.12.2023  №23/2023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</si>
</sst>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0"/>
    <numFmt numFmtId="165" formatCode="#,##0.00\ _₽"/>
    <numFmt numFmtId="166" formatCode="[$-419]mmmm\ yyyy;@"/>
  </numFmts>
  <fonts count="2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Arial"/>
      <family val="2"/>
      <charset val="204"/>
    </font>
    <font>
      <sz val="11"/>
      <name val="Arial"/>
      <family val="2"/>
      <charset val="204"/>
    </font>
    <font>
      <sz val="14"/>
      <color theme="1"/>
      <name val="Arial"/>
      <family val="2"/>
      <charset val="204"/>
    </font>
    <font>
      <sz val="9"/>
      <color theme="1"/>
      <name val="Arial"/>
      <family val="2"/>
      <charset val="204"/>
    </font>
    <font>
      <sz val="9"/>
      <name val="Arial"/>
      <family val="2"/>
      <charset val="204"/>
    </font>
    <font>
      <b/>
      <sz val="12"/>
      <color theme="1"/>
      <name val="Arial"/>
      <family val="2"/>
      <charset val="204"/>
    </font>
    <font>
      <sz val="14"/>
      <name val="Arial"/>
      <family val="2"/>
      <charset val="204"/>
    </font>
    <font>
      <b/>
      <sz val="14"/>
      <color theme="1"/>
      <name val="Arial"/>
      <family val="2"/>
      <charset val="204"/>
    </font>
    <font>
      <b/>
      <sz val="11"/>
      <name val="Arial"/>
      <family val="2"/>
      <charset val="204"/>
    </font>
    <font>
      <b/>
      <sz val="11"/>
      <color theme="1"/>
      <name val="Arial"/>
      <family val="2"/>
      <charset val="204"/>
    </font>
    <font>
      <b/>
      <sz val="11"/>
      <color rgb="FFFF0000"/>
      <name val="Arial"/>
      <family val="2"/>
      <charset val="204"/>
    </font>
    <font>
      <u/>
      <sz val="10"/>
      <color indexed="12"/>
      <name val="Arial Cyr"/>
      <charset val="204"/>
    </font>
    <font>
      <b/>
      <i/>
      <sz val="14"/>
      <name val="Arial"/>
      <family val="2"/>
      <charset val="204"/>
    </font>
    <font>
      <b/>
      <sz val="12"/>
      <name val="Arial"/>
      <family val="2"/>
      <charset val="204"/>
    </font>
    <font>
      <b/>
      <i/>
      <sz val="12"/>
      <name val="Arial"/>
      <family val="2"/>
      <charset val="204"/>
    </font>
    <font>
      <sz val="8"/>
      <name val="Arial"/>
      <family val="2"/>
    </font>
    <font>
      <sz val="10"/>
      <name val="Arial"/>
      <family val="2"/>
      <charset val="204"/>
    </font>
    <font>
      <b/>
      <i/>
      <sz val="16"/>
      <name val="Arial"/>
      <family val="2"/>
      <charset val="204"/>
    </font>
    <font>
      <b/>
      <sz val="10"/>
      <name val="Arial"/>
      <family val="2"/>
      <charset val="204"/>
    </font>
    <font>
      <b/>
      <sz val="10"/>
      <color theme="1"/>
      <name val="Arial"/>
      <family val="2"/>
      <charset val="204"/>
    </font>
    <font>
      <sz val="12"/>
      <color theme="1"/>
      <name val="Arial"/>
      <family val="2"/>
      <charset val="204"/>
    </font>
    <font>
      <sz val="12"/>
      <name val="Arial"/>
      <family val="2"/>
      <charset val="204"/>
    </font>
    <font>
      <sz val="10"/>
      <color theme="1"/>
      <name val="Arial"/>
      <family val="2"/>
      <charset val="204"/>
    </font>
    <font>
      <sz val="11"/>
      <color rgb="FFFF0000"/>
      <name val="Arial"/>
      <family val="2"/>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2">
    <xf numFmtId="0" fontId="0" fillId="0" borderId="0"/>
    <xf numFmtId="43" fontId="4" fillId="0" borderId="0" applyFont="0" applyFill="0" applyBorder="0" applyAlignment="0" applyProtection="0"/>
    <xf numFmtId="0" fontId="16" fillId="0" borderId="0" applyNumberFormat="0" applyFill="0" applyBorder="0" applyAlignment="0" applyProtection="0">
      <alignment vertical="top"/>
      <protection locked="0"/>
    </xf>
    <xf numFmtId="0" fontId="20" fillId="0" borderId="0"/>
    <xf numFmtId="0" fontId="3" fillId="0" borderId="0"/>
    <xf numFmtId="0" fontId="21" fillId="0" borderId="0"/>
    <xf numFmtId="43" fontId="4" fillId="0" borderId="0" applyFont="0" applyFill="0" applyBorder="0" applyAlignment="0" applyProtection="0"/>
    <xf numFmtId="0" fontId="2" fillId="0" borderId="0"/>
    <xf numFmtId="0" fontId="2" fillId="0" borderId="0"/>
    <xf numFmtId="166" fontId="4" fillId="0" borderId="0"/>
    <xf numFmtId="0" fontId="1" fillId="0" borderId="0"/>
    <xf numFmtId="0" fontId="1" fillId="0" borderId="0"/>
  </cellStyleXfs>
  <cellXfs count="222">
    <xf numFmtId="0" fontId="0" fillId="0" borderId="0" xfId="0"/>
    <xf numFmtId="0" fontId="5" fillId="0" borderId="0" xfId="0" applyFont="1" applyFill="1" applyAlignment="1">
      <alignment horizontal="center" vertical="center"/>
    </xf>
    <xf numFmtId="0" fontId="6" fillId="0" borderId="0" xfId="0" applyFont="1" applyFill="1" applyAlignment="1">
      <alignment horizontal="center" vertical="center"/>
    </xf>
    <xf numFmtId="3" fontId="5" fillId="0" borderId="0" xfId="0" applyNumberFormat="1" applyFont="1" applyFill="1" applyAlignment="1">
      <alignment horizontal="center" vertical="center"/>
    </xf>
    <xf numFmtId="164" fontId="5" fillId="0" borderId="0" xfId="0" applyNumberFormat="1" applyFont="1" applyFill="1" applyAlignment="1">
      <alignment horizontal="center" vertical="center"/>
    </xf>
    <xf numFmtId="0" fontId="8" fillId="0" borderId="0" xfId="0" applyFont="1" applyFill="1" applyAlignment="1">
      <alignment horizontal="center" vertical="center"/>
    </xf>
    <xf numFmtId="0" fontId="9" fillId="0" borderId="0" xfId="0" applyFont="1" applyFill="1" applyAlignment="1">
      <alignment horizontal="center" vertical="center"/>
    </xf>
    <xf numFmtId="3" fontId="8" fillId="0" borderId="0" xfId="0" applyNumberFormat="1" applyFont="1" applyFill="1" applyAlignment="1">
      <alignment horizontal="center" vertical="center"/>
    </xf>
    <xf numFmtId="164" fontId="8" fillId="0" borderId="0" xfId="0" applyNumberFormat="1" applyFont="1" applyFill="1" applyAlignment="1">
      <alignment horizontal="center" vertical="center"/>
    </xf>
    <xf numFmtId="0" fontId="7" fillId="0" borderId="0" xfId="0" applyFont="1" applyFill="1" applyAlignment="1">
      <alignment horizontal="center" vertical="center"/>
    </xf>
    <xf numFmtId="0" fontId="11" fillId="0" borderId="0" xfId="0" applyFont="1" applyFill="1" applyAlignment="1">
      <alignment horizontal="center" vertical="center"/>
    </xf>
    <xf numFmtId="164" fontId="7" fillId="0" borderId="0" xfId="0" applyNumberFormat="1" applyFont="1" applyFill="1" applyAlignment="1">
      <alignment horizontal="center" vertical="center"/>
    </xf>
    <xf numFmtId="0" fontId="7"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5" xfId="0" applyFont="1" applyFill="1" applyBorder="1" applyAlignment="1">
      <alignment horizontal="center" vertical="center" textRotation="90" wrapText="1"/>
    </xf>
    <xf numFmtId="0" fontId="6" fillId="0"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xf>
    <xf numFmtId="0" fontId="6" fillId="0" borderId="5" xfId="0" applyFont="1" applyFill="1" applyBorder="1" applyAlignment="1">
      <alignment horizontal="center" vertical="center"/>
    </xf>
    <xf numFmtId="3" fontId="6" fillId="0" borderId="5" xfId="0" applyNumberFormat="1" applyFont="1" applyFill="1" applyBorder="1" applyAlignment="1">
      <alignment horizontal="center" vertical="center"/>
    </xf>
    <xf numFmtId="49" fontId="9" fillId="0" borderId="5" xfId="0" applyNumberFormat="1" applyFont="1" applyFill="1" applyBorder="1" applyAlignment="1">
      <alignment horizontal="center" vertical="center"/>
    </xf>
    <xf numFmtId="0" fontId="9" fillId="0" borderId="5" xfId="0" applyFont="1" applyFill="1" applyBorder="1" applyAlignment="1">
      <alignment horizontal="center" vertical="center" wrapText="1"/>
    </xf>
    <xf numFmtId="3" fontId="9" fillId="0" borderId="5" xfId="1" applyNumberFormat="1" applyFont="1" applyFill="1" applyBorder="1" applyAlignment="1">
      <alignment horizontal="center" vertical="center" wrapText="1"/>
    </xf>
    <xf numFmtId="3" fontId="9" fillId="0" borderId="5"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0" fontId="9" fillId="0" borderId="5" xfId="0" applyFont="1" applyFill="1" applyBorder="1" applyAlignment="1">
      <alignment horizontal="center" vertical="center"/>
    </xf>
    <xf numFmtId="49" fontId="18" fillId="0" borderId="5" xfId="0" applyNumberFormat="1" applyFont="1" applyFill="1" applyBorder="1" applyAlignment="1">
      <alignment horizontal="center" vertical="center"/>
    </xf>
    <xf numFmtId="3" fontId="18" fillId="0" borderId="2" xfId="0" applyNumberFormat="1" applyFont="1" applyFill="1" applyBorder="1" applyAlignment="1">
      <alignment vertical="center" wrapText="1"/>
    </xf>
    <xf numFmtId="0" fontId="10" fillId="0" borderId="3" xfId="0" applyFont="1" applyFill="1" applyBorder="1" applyAlignment="1">
      <alignment vertical="center"/>
    </xf>
    <xf numFmtId="1" fontId="18" fillId="0" borderId="5" xfId="0" applyNumberFormat="1" applyFont="1" applyFill="1" applyBorder="1" applyAlignment="1">
      <alignment horizontal="center" vertical="center"/>
    </xf>
    <xf numFmtId="4" fontId="18" fillId="0" borderId="3" xfId="0" applyNumberFormat="1" applyFont="1" applyFill="1" applyBorder="1" applyAlignment="1">
      <alignment vertical="center" wrapText="1"/>
    </xf>
    <xf numFmtId="49" fontId="9" fillId="0" borderId="5" xfId="5"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xf>
    <xf numFmtId="0" fontId="9" fillId="0" borderId="6" xfId="0" applyFont="1" applyFill="1" applyBorder="1" applyAlignment="1">
      <alignment horizontal="center" vertical="center" wrapText="1"/>
    </xf>
    <xf numFmtId="3" fontId="8" fillId="0" borderId="6"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7" xfId="0" applyFont="1" applyFill="1" applyBorder="1" applyAlignment="1">
      <alignment horizontal="center" vertical="center"/>
    </xf>
    <xf numFmtId="49" fontId="6" fillId="2" borderId="4" xfId="0" applyNumberFormat="1" applyFont="1" applyFill="1" applyBorder="1" applyAlignment="1">
      <alignment horizontal="center" vertical="center"/>
    </xf>
    <xf numFmtId="49" fontId="6" fillId="2" borderId="5"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3" fontId="6" fillId="2" borderId="5" xfId="6" applyNumberFormat="1" applyFont="1" applyFill="1" applyBorder="1" applyAlignment="1">
      <alignment horizontal="center" vertical="center" wrapText="1"/>
    </xf>
    <xf numFmtId="4" fontId="6" fillId="2"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xf>
    <xf numFmtId="49" fontId="6" fillId="2" borderId="5" xfId="0" applyNumberFormat="1" applyFont="1" applyFill="1" applyBorder="1" applyAlignment="1">
      <alignment horizontal="center" vertical="center"/>
    </xf>
    <xf numFmtId="49" fontId="6" fillId="2" borderId="6" xfId="0" applyNumberFormat="1" applyFont="1" applyFill="1" applyBorder="1" applyAlignment="1">
      <alignment horizontal="center" vertical="center" wrapText="1"/>
    </xf>
    <xf numFmtId="4" fontId="18" fillId="0" borderId="2" xfId="0" applyNumberFormat="1" applyFont="1" applyFill="1" applyBorder="1" applyAlignment="1">
      <alignment vertical="center" wrapText="1"/>
    </xf>
    <xf numFmtId="49" fontId="6" fillId="2"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49" fontId="6" fillId="2" borderId="5" xfId="7" applyNumberFormat="1" applyFont="1" applyFill="1" applyBorder="1" applyAlignment="1" applyProtection="1">
      <alignment horizontal="center" vertical="center" wrapText="1"/>
      <protection locked="0"/>
    </xf>
    <xf numFmtId="0" fontId="6" fillId="2" borderId="5" xfId="8" applyFont="1" applyFill="1" applyBorder="1" applyAlignment="1">
      <alignment horizontal="center" vertical="center" wrapText="1"/>
    </xf>
    <xf numFmtId="49" fontId="6" fillId="2" borderId="6"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wrapText="1"/>
    </xf>
    <xf numFmtId="3" fontId="6" fillId="0" borderId="5" xfId="1"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xf>
    <xf numFmtId="4" fontId="6" fillId="0" borderId="5" xfId="0" applyNumberFormat="1" applyFont="1" applyFill="1" applyBorder="1" applyAlignment="1">
      <alignment horizontal="center" vertical="center" wrapText="1"/>
    </xf>
    <xf numFmtId="3" fontId="6" fillId="2" borderId="5"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center" wrapText="1"/>
    </xf>
    <xf numFmtId="3" fontId="6" fillId="2" borderId="5" xfId="1" applyNumberFormat="1" applyFont="1" applyFill="1" applyBorder="1" applyAlignment="1">
      <alignment horizontal="center" vertical="center" wrapText="1"/>
    </xf>
    <xf numFmtId="3" fontId="27" fillId="2" borderId="5" xfId="9" applyNumberFormat="1" applyFont="1" applyFill="1" applyBorder="1" applyAlignment="1">
      <alignment horizontal="center" vertical="center" wrapText="1"/>
    </xf>
    <xf numFmtId="49" fontId="26" fillId="2" borderId="5" xfId="0" applyNumberFormat="1" applyFont="1" applyFill="1" applyBorder="1" applyAlignment="1">
      <alignment horizontal="center" vertical="center" wrapText="1"/>
    </xf>
    <xf numFmtId="0" fontId="6" fillId="2" borderId="3" xfId="11" applyFont="1" applyFill="1" applyBorder="1" applyAlignment="1">
      <alignment horizontal="center" vertical="center" wrapText="1"/>
    </xf>
    <xf numFmtId="4" fontId="6" fillId="2" borderId="5" xfId="5"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0" fontId="0" fillId="0" borderId="5" xfId="0" applyBorder="1"/>
    <xf numFmtId="49" fontId="28" fillId="0" borderId="8" xfId="0" applyNumberFormat="1" applyFont="1" applyFill="1" applyBorder="1" applyAlignment="1">
      <alignment horizontal="center" vertical="center"/>
    </xf>
    <xf numFmtId="0" fontId="28"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3" fontId="6" fillId="0" borderId="5"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xf>
    <xf numFmtId="49" fontId="18" fillId="2" borderId="5" xfId="0" applyNumberFormat="1" applyFont="1" applyFill="1" applyBorder="1" applyAlignment="1">
      <alignment horizontal="center" vertical="center"/>
    </xf>
    <xf numFmtId="4" fontId="18" fillId="2" borderId="2" xfId="0" applyNumberFormat="1" applyFont="1" applyFill="1" applyBorder="1" applyAlignment="1">
      <alignment vertical="center" wrapText="1"/>
    </xf>
    <xf numFmtId="0" fontId="10" fillId="2" borderId="3" xfId="0" applyFont="1" applyFill="1" applyBorder="1" applyAlignment="1">
      <alignment vertical="center"/>
    </xf>
    <xf numFmtId="49" fontId="19" fillId="2" borderId="5" xfId="0" applyNumberFormat="1" applyFont="1" applyFill="1" applyBorder="1" applyAlignment="1">
      <alignment horizontal="center" vertical="center"/>
    </xf>
    <xf numFmtId="1" fontId="18" fillId="2" borderId="5" xfId="0" applyNumberFormat="1" applyFont="1" applyFill="1" applyBorder="1" applyAlignment="1">
      <alignment horizontal="center" vertical="center"/>
    </xf>
    <xf numFmtId="0" fontId="6" fillId="2" borderId="5" xfId="4" applyFont="1" applyFill="1" applyBorder="1" applyAlignment="1">
      <alignment horizontal="center" vertical="center" wrapText="1"/>
    </xf>
    <xf numFmtId="4" fontId="18" fillId="2" borderId="3" xfId="0" applyNumberFormat="1" applyFont="1" applyFill="1" applyBorder="1" applyAlignment="1">
      <alignment vertical="center" wrapText="1"/>
    </xf>
    <xf numFmtId="49" fontId="9" fillId="2" borderId="5" xfId="0" applyNumberFormat="1" applyFont="1" applyFill="1" applyBorder="1" applyAlignment="1">
      <alignment horizontal="center" vertical="center"/>
    </xf>
    <xf numFmtId="0" fontId="9" fillId="2" borderId="5" xfId="0"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3" fontId="9" fillId="2" borderId="5" xfId="0" applyNumberFormat="1" applyFont="1" applyFill="1" applyBorder="1" applyAlignment="1">
      <alignment horizontal="center" vertical="center" wrapText="1"/>
    </xf>
    <xf numFmtId="49" fontId="9" fillId="2" borderId="5"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3" fontId="18" fillId="2" borderId="2" xfId="0" applyNumberFormat="1" applyFont="1" applyFill="1" applyBorder="1" applyAlignment="1">
      <alignment vertical="center" wrapText="1"/>
    </xf>
    <xf numFmtId="0" fontId="8" fillId="2" borderId="5" xfId="0" applyFont="1" applyFill="1" applyBorder="1" applyAlignment="1">
      <alignment horizontal="center" vertical="center" wrapText="1"/>
    </xf>
    <xf numFmtId="3" fontId="8" fillId="2" borderId="5"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6" fillId="2" borderId="3" xfId="0" applyNumberFormat="1" applyFont="1" applyFill="1" applyBorder="1" applyAlignment="1">
      <alignment horizontal="center" vertical="center"/>
    </xf>
    <xf numFmtId="49" fontId="9" fillId="2" borderId="4" xfId="0" applyNumberFormat="1" applyFont="1" applyFill="1" applyBorder="1" applyAlignment="1">
      <alignment horizontal="center" vertical="center"/>
    </xf>
    <xf numFmtId="0" fontId="9" fillId="2" borderId="4" xfId="3" applyNumberFormat="1" applyFont="1" applyFill="1" applyBorder="1" applyAlignment="1">
      <alignment horizontal="center" vertical="center" wrapText="1"/>
    </xf>
    <xf numFmtId="0" fontId="9" fillId="2" borderId="5" xfId="4" applyFont="1" applyFill="1" applyBorder="1" applyAlignment="1">
      <alignment horizontal="center" vertical="center" wrapText="1"/>
    </xf>
    <xf numFmtId="165" fontId="9" fillId="2" borderId="5" xfId="3"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49" fontId="9" fillId="2" borderId="5" xfId="3"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49" fontId="9" fillId="2" borderId="3" xfId="0" applyNumberFormat="1"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9" fontId="9" fillId="2" borderId="4" xfId="5" applyNumberFormat="1" applyFont="1" applyFill="1" applyBorder="1" applyAlignment="1">
      <alignment horizontal="center" vertical="center" wrapText="1"/>
    </xf>
    <xf numFmtId="3" fontId="9" fillId="2" borderId="2" xfId="0" applyNumberFormat="1" applyFont="1" applyFill="1" applyBorder="1" applyAlignment="1">
      <alignment horizontal="center" vertical="center" wrapText="1"/>
    </xf>
    <xf numFmtId="49" fontId="9" fillId="2" borderId="5" xfId="5" applyNumberFormat="1" applyFont="1" applyFill="1" applyBorder="1" applyAlignment="1">
      <alignment horizontal="center" vertical="center" wrapText="1"/>
    </xf>
    <xf numFmtId="49" fontId="19" fillId="2" borderId="2" xfId="0" applyNumberFormat="1" applyFont="1" applyFill="1" applyBorder="1" applyAlignment="1">
      <alignment horizontal="center" vertical="center"/>
    </xf>
    <xf numFmtId="49" fontId="9" fillId="2" borderId="6" xfId="0" applyNumberFormat="1" applyFont="1" applyFill="1" applyBorder="1" applyAlignment="1">
      <alignment horizontal="center" vertical="center"/>
    </xf>
    <xf numFmtId="0" fontId="9" fillId="2" borderId="6" xfId="0" applyFont="1" applyFill="1" applyBorder="1" applyAlignment="1">
      <alignment horizontal="center" vertical="center" wrapText="1"/>
    </xf>
    <xf numFmtId="3" fontId="8" fillId="2" borderId="6" xfId="0" applyNumberFormat="1" applyFont="1" applyFill="1" applyBorder="1" applyAlignment="1">
      <alignment horizontal="center" vertical="center" wrapText="1"/>
    </xf>
    <xf numFmtId="49" fontId="9" fillId="2" borderId="6" xfId="0" applyNumberFormat="1" applyFont="1" applyFill="1" applyBorder="1" applyAlignment="1">
      <alignment horizontal="center" vertical="center" wrapText="1"/>
    </xf>
    <xf numFmtId="0" fontId="9" fillId="2" borderId="7" xfId="0" applyFont="1" applyFill="1" applyBorder="1" applyAlignment="1">
      <alignment horizontal="center" vertical="center"/>
    </xf>
    <xf numFmtId="49" fontId="23" fillId="2" borderId="5" xfId="0" applyNumberFormat="1" applyFont="1" applyFill="1" applyBorder="1" applyAlignment="1">
      <alignment horizontal="center" vertical="center"/>
    </xf>
    <xf numFmtId="4" fontId="23" fillId="2" borderId="2" xfId="0" applyNumberFormat="1" applyFont="1" applyFill="1" applyBorder="1" applyAlignment="1">
      <alignment vertical="center" wrapText="1"/>
    </xf>
    <xf numFmtId="0" fontId="24" fillId="2" borderId="3" xfId="0" applyFont="1" applyFill="1" applyBorder="1" applyAlignment="1">
      <alignment vertical="center"/>
    </xf>
    <xf numFmtId="49" fontId="23" fillId="2" borderId="3" xfId="0" applyNumberFormat="1" applyFont="1" applyFill="1" applyBorder="1" applyAlignment="1">
      <alignment horizontal="center" vertical="center"/>
    </xf>
    <xf numFmtId="0" fontId="24" fillId="2" borderId="3" xfId="0" applyFont="1" applyFill="1" applyBorder="1" applyAlignment="1">
      <alignment horizontal="center" vertical="center"/>
    </xf>
    <xf numFmtId="0" fontId="24" fillId="2" borderId="4" xfId="0" applyFont="1"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5" fillId="2" borderId="0" xfId="0" applyFont="1" applyFill="1" applyAlignment="1">
      <alignment horizontal="center" vertical="center"/>
    </xf>
    <xf numFmtId="3" fontId="5" fillId="2" borderId="0" xfId="0" applyNumberFormat="1" applyFont="1" applyFill="1" applyAlignment="1">
      <alignment horizontal="center" vertical="center"/>
    </xf>
    <xf numFmtId="164" fontId="5" fillId="2" borderId="0" xfId="0" applyNumberFormat="1" applyFont="1" applyFill="1" applyAlignment="1">
      <alignment horizontal="center" vertical="center"/>
    </xf>
    <xf numFmtId="0" fontId="5" fillId="2" borderId="0" xfId="0" applyFont="1" applyFill="1" applyBorder="1" applyAlignment="1">
      <alignment horizontal="center" vertical="center"/>
    </xf>
    <xf numFmtId="0" fontId="25" fillId="2" borderId="0" xfId="0" applyFont="1" applyFill="1" applyAlignment="1">
      <alignment horizontal="center" vertical="center"/>
    </xf>
    <xf numFmtId="0" fontId="26" fillId="2" borderId="0" xfId="0" applyFont="1" applyFill="1" applyAlignment="1">
      <alignment horizontal="center" vertical="center"/>
    </xf>
    <xf numFmtId="3" fontId="25" fillId="2" borderId="0" xfId="0" applyNumberFormat="1" applyFont="1" applyFill="1" applyAlignment="1">
      <alignment horizontal="center" vertical="center"/>
    </xf>
    <xf numFmtId="164" fontId="25" fillId="2" borderId="0" xfId="0" applyNumberFormat="1" applyFont="1" applyFill="1" applyAlignment="1">
      <alignment horizontal="center" vertical="center"/>
    </xf>
    <xf numFmtId="0" fontId="25" fillId="2" borderId="0" xfId="0" applyFont="1" applyFill="1" applyBorder="1" applyAlignment="1">
      <alignment horizontal="center" vertical="center"/>
    </xf>
    <xf numFmtId="49" fontId="6" fillId="2" borderId="5" xfId="0" applyNumberFormat="1" applyFont="1" applyFill="1" applyBorder="1" applyAlignment="1">
      <alignment horizontal="center" vertical="center" textRotation="90" wrapText="1"/>
    </xf>
    <xf numFmtId="0" fontId="6" fillId="2" borderId="5" xfId="0" applyFont="1" applyFill="1" applyBorder="1" applyAlignment="1">
      <alignment horizontal="center" vertical="center" textRotation="90"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xf>
    <xf numFmtId="3" fontId="6" fillId="2" borderId="5" xfId="0" applyNumberFormat="1" applyFont="1" applyFill="1" applyBorder="1" applyAlignment="1">
      <alignment horizontal="center" vertical="center"/>
    </xf>
    <xf numFmtId="0" fontId="6" fillId="2" borderId="2" xfId="0" applyFont="1" applyFill="1" applyBorder="1" applyAlignment="1">
      <alignment horizontal="center" vertical="center"/>
    </xf>
    <xf numFmtId="3" fontId="23" fillId="2" borderId="2" xfId="0" applyNumberFormat="1" applyFont="1" applyFill="1" applyBorder="1" applyAlignment="1">
      <alignment vertical="center" wrapText="1"/>
    </xf>
    <xf numFmtId="49" fontId="28" fillId="0" borderId="5" xfId="0" applyNumberFormat="1" applyFont="1" applyFill="1" applyBorder="1" applyAlignment="1">
      <alignment horizontal="center" vertical="center"/>
    </xf>
    <xf numFmtId="3" fontId="6" fillId="2" borderId="3"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xf>
    <xf numFmtId="4" fontId="9" fillId="0" borderId="5" xfId="0" applyNumberFormat="1" applyFont="1" applyFill="1" applyBorder="1" applyAlignment="1">
      <alignment horizontal="center" vertical="center" wrapText="1"/>
    </xf>
    <xf numFmtId="49" fontId="18" fillId="3" borderId="5" xfId="0" applyNumberFormat="1" applyFont="1" applyFill="1" applyBorder="1" applyAlignment="1">
      <alignment horizontal="center" vertical="center"/>
    </xf>
    <xf numFmtId="4" fontId="18" fillId="0" borderId="4" xfId="0" applyNumberFormat="1" applyFont="1" applyFill="1" applyBorder="1" applyAlignment="1">
      <alignment vertical="center" wrapText="1"/>
    </xf>
    <xf numFmtId="0" fontId="6"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vertical="center" wrapText="1"/>
    </xf>
    <xf numFmtId="49" fontId="23" fillId="2" borderId="3" xfId="0" applyNumberFormat="1" applyFont="1" applyFill="1" applyBorder="1" applyAlignment="1">
      <alignment horizontal="center" vertical="center"/>
    </xf>
    <xf numFmtId="0" fontId="24" fillId="2" borderId="3" xfId="0" applyFont="1" applyFill="1" applyBorder="1" applyAlignment="1">
      <alignment horizontal="center" vertical="center"/>
    </xf>
    <xf numFmtId="0" fontId="24" fillId="2" borderId="4" xfId="0" applyFont="1" applyFill="1" applyBorder="1" applyAlignment="1">
      <alignment horizontal="center" vertical="center"/>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49" fontId="18" fillId="2" borderId="3" xfId="0" applyNumberFormat="1" applyFont="1" applyFill="1" applyBorder="1" applyAlignment="1">
      <alignment horizontal="center" vertical="center"/>
    </xf>
    <xf numFmtId="49" fontId="18" fillId="2" borderId="4" xfId="0" applyNumberFormat="1" applyFont="1" applyFill="1" applyBorder="1" applyAlignment="1">
      <alignment horizontal="center" vertical="center"/>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49" fontId="19" fillId="2" borderId="3" xfId="0" applyNumberFormat="1" applyFont="1" applyFill="1" applyBorder="1" applyAlignment="1">
      <alignment horizontal="center" vertical="center"/>
    </xf>
    <xf numFmtId="49" fontId="19" fillId="2" borderId="8" xfId="0" applyNumberFormat="1" applyFont="1" applyFill="1" applyBorder="1" applyAlignment="1">
      <alignment horizontal="center" vertical="center"/>
    </xf>
    <xf numFmtId="49" fontId="19" fillId="2" borderId="6" xfId="0" applyNumberFormat="1" applyFont="1" applyFill="1" applyBorder="1" applyAlignment="1">
      <alignment horizontal="center" vertical="center"/>
    </xf>
    <xf numFmtId="49" fontId="19" fillId="2" borderId="7" xfId="0" applyNumberFormat="1" applyFont="1" applyFill="1" applyBorder="1" applyAlignment="1">
      <alignment horizontal="center" vertical="center"/>
    </xf>
    <xf numFmtId="49" fontId="22" fillId="2" borderId="3" xfId="0" applyNumberFormat="1" applyFont="1" applyFill="1" applyBorder="1" applyAlignment="1">
      <alignment horizontal="center" vertical="center"/>
    </xf>
    <xf numFmtId="49" fontId="17" fillId="2" borderId="3" xfId="0" applyNumberFormat="1" applyFont="1" applyFill="1" applyBorder="1" applyAlignment="1">
      <alignment horizontal="center" vertical="center"/>
    </xf>
    <xf numFmtId="0" fontId="6" fillId="2" borderId="5" xfId="0" applyFont="1" applyFill="1" applyBorder="1" applyAlignment="1">
      <alignment horizontal="center" vertical="center" wrapText="1"/>
    </xf>
    <xf numFmtId="3" fontId="6" fillId="2" borderId="5" xfId="0" applyNumberFormat="1" applyFont="1" applyFill="1" applyBorder="1" applyAlignment="1">
      <alignment horizontal="center" vertical="center" wrapText="1"/>
    </xf>
    <xf numFmtId="164" fontId="6" fillId="2" borderId="5" xfId="0" applyNumberFormat="1"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49" fontId="6" fillId="2" borderId="4" xfId="0" applyNumberFormat="1" applyFont="1" applyFill="1" applyBorder="1" applyAlignment="1">
      <alignment horizontal="center" vertical="center" textRotation="90" wrapText="1"/>
    </xf>
    <xf numFmtId="0" fontId="6" fillId="2" borderId="2" xfId="0" applyFont="1" applyFill="1" applyBorder="1" applyAlignment="1">
      <alignment horizontal="center" vertical="center" wrapText="1"/>
    </xf>
    <xf numFmtId="0" fontId="25" fillId="2" borderId="0" xfId="0" applyFont="1" applyFill="1" applyAlignment="1">
      <alignment horizontal="center" vertical="center"/>
    </xf>
    <xf numFmtId="3" fontId="25" fillId="2" borderId="0" xfId="0" applyNumberFormat="1" applyFont="1" applyFill="1" applyAlignment="1">
      <alignment horizontal="center" vertical="center"/>
    </xf>
    <xf numFmtId="164" fontId="25" fillId="2" borderId="0" xfId="0" applyNumberFormat="1" applyFont="1" applyFill="1" applyAlignment="1">
      <alignment horizontal="center" vertical="center"/>
    </xf>
    <xf numFmtId="49" fontId="17" fillId="0" borderId="3" xfId="0" applyNumberFormat="1" applyFont="1" applyFill="1" applyBorder="1" applyAlignment="1">
      <alignment horizontal="center" vertical="center"/>
    </xf>
    <xf numFmtId="49" fontId="18" fillId="0" borderId="3" xfId="0" applyNumberFormat="1" applyFont="1" applyFill="1" applyBorder="1" applyAlignment="1">
      <alignment horizontal="center" vertical="center"/>
    </xf>
    <xf numFmtId="49" fontId="19" fillId="0" borderId="8" xfId="0" applyNumberFormat="1" applyFont="1" applyFill="1" applyBorder="1" applyAlignment="1">
      <alignment horizontal="center" vertical="center"/>
    </xf>
    <xf numFmtId="49" fontId="19" fillId="0" borderId="6" xfId="0" applyNumberFormat="1" applyFont="1" applyFill="1" applyBorder="1" applyAlignment="1">
      <alignment horizontal="center" vertical="center"/>
    </xf>
    <xf numFmtId="49" fontId="19" fillId="0" borderId="7" xfId="0" applyNumberFormat="1" applyFont="1" applyFill="1" applyBorder="1" applyAlignment="1">
      <alignment horizontal="center" vertical="center"/>
    </xf>
    <xf numFmtId="3" fontId="6"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164" fontId="6" fillId="0" borderId="5" xfId="0" applyNumberFormat="1" applyFont="1" applyFill="1" applyBorder="1" applyAlignment="1">
      <alignment horizontal="center" vertical="center" wrapText="1"/>
    </xf>
    <xf numFmtId="0" fontId="13"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 xfId="0" applyFont="1" applyFill="1" applyBorder="1" applyAlignment="1">
      <alignment horizontal="center" vertical="center"/>
    </xf>
    <xf numFmtId="49" fontId="6" fillId="0" borderId="4" xfId="0" applyNumberFormat="1" applyFont="1" applyFill="1" applyBorder="1" applyAlignment="1">
      <alignment horizontal="center" vertical="center" textRotation="90" wrapText="1"/>
    </xf>
    <xf numFmtId="49" fontId="6" fillId="0" borderId="5" xfId="0" applyNumberFormat="1" applyFont="1" applyFill="1" applyBorder="1" applyAlignment="1">
      <alignment horizontal="center" vertical="center" textRotation="90" wrapText="1"/>
    </xf>
    <xf numFmtId="0" fontId="27" fillId="0" borderId="0" xfId="0" applyFont="1" applyFill="1" applyAlignment="1">
      <alignment horizontal="center" vertical="center" wrapText="1"/>
    </xf>
    <xf numFmtId="0" fontId="5" fillId="0" borderId="0" xfId="0" applyFont="1" applyFill="1" applyAlignment="1">
      <alignment horizontal="center" vertical="center"/>
    </xf>
    <xf numFmtId="0" fontId="10" fillId="0" borderId="0" xfId="0" applyFont="1" applyFill="1" applyAlignment="1">
      <alignment horizontal="center" wrapText="1"/>
    </xf>
    <xf numFmtId="0" fontId="10" fillId="0" borderId="0" xfId="0" applyFont="1" applyFill="1" applyAlignment="1">
      <alignment horizontal="center"/>
    </xf>
    <xf numFmtId="0" fontId="10" fillId="0" borderId="0" xfId="0" applyFont="1" applyFill="1" applyBorder="1" applyAlignment="1">
      <alignment horizontal="center"/>
    </xf>
    <xf numFmtId="0" fontId="13"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49" fontId="13" fillId="0" borderId="2"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xf>
    <xf numFmtId="0" fontId="16" fillId="0" borderId="5" xfId="2" applyFill="1" applyBorder="1" applyAlignment="1" applyProtection="1">
      <alignment horizontal="center" vertical="center"/>
    </xf>
    <xf numFmtId="0" fontId="12" fillId="0" borderId="0" xfId="0" applyFont="1" applyFill="1" applyAlignment="1">
      <alignment horizontal="center" vertical="center"/>
    </xf>
    <xf numFmtId="0" fontId="7" fillId="0" borderId="0" xfId="0" applyFont="1" applyFill="1" applyAlignment="1">
      <alignment horizontal="center" vertical="center"/>
    </xf>
    <xf numFmtId="0" fontId="5" fillId="0" borderId="1" xfId="0" applyFont="1" applyFill="1" applyBorder="1" applyAlignment="1">
      <alignment horizontal="center" vertical="center"/>
    </xf>
    <xf numFmtId="49" fontId="13" fillId="0" borderId="5"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49" fontId="18" fillId="0" borderId="4" xfId="0" applyNumberFormat="1"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9" fontId="19" fillId="0" borderId="3" xfId="0" applyNumberFormat="1"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9" fillId="0" borderId="4" xfId="0" applyNumberFormat="1" applyFont="1" applyFill="1" applyBorder="1" applyAlignment="1">
      <alignment horizontal="center" vertical="center"/>
    </xf>
    <xf numFmtId="49" fontId="18" fillId="0" borderId="2" xfId="0" applyNumberFormat="1" applyFont="1" applyFill="1" applyBorder="1" applyAlignment="1">
      <alignment horizontal="center" vertical="center"/>
    </xf>
  </cellXfs>
  <cellStyles count="12">
    <cellStyle name="Гиперссылка" xfId="2" builtinId="8"/>
    <cellStyle name="Обычный" xfId="0" builtinId="0"/>
    <cellStyle name="Обычный 2" xfId="5"/>
    <cellStyle name="Обычный 2 2" xfId="10"/>
    <cellStyle name="Обычный 26" xfId="7"/>
    <cellStyle name="Обычный 4" xfId="4"/>
    <cellStyle name="Обычный 4 2" xfId="8"/>
    <cellStyle name="Обычный 5" xfId="11"/>
    <cellStyle name="Обычный 50" xfId="9"/>
    <cellStyle name="Обычный_Лист1" xfId="3"/>
    <cellStyle name="Финансовый" xfId="1" builtinId="3"/>
    <cellStyle name="Финансовый 2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il@mosoblenergo.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22"/>
  <sheetViews>
    <sheetView tabSelected="1" topLeftCell="A289" zoomScale="77" zoomScaleNormal="77" workbookViewId="0">
      <selection activeCell="M7" sqref="M7"/>
    </sheetView>
  </sheetViews>
  <sheetFormatPr defaultRowHeight="15" x14ac:dyDescent="0.25"/>
  <cols>
    <col min="2" max="2" width="6.85546875" customWidth="1"/>
    <col min="4" max="4" width="13.5703125" customWidth="1"/>
    <col min="5" max="5" width="53.42578125" customWidth="1"/>
    <col min="6" max="6" width="20.140625" customWidth="1"/>
    <col min="7" max="8" width="9.140625" customWidth="1"/>
    <col min="9" max="9" width="14" customWidth="1"/>
    <col min="10" max="10" width="8.42578125" customWidth="1"/>
    <col min="11" max="11" width="12.7109375" customWidth="1"/>
    <col min="12" max="12" width="19.85546875" customWidth="1"/>
    <col min="13" max="13" width="16.85546875" customWidth="1"/>
    <col min="14" max="14" width="15.42578125" customWidth="1"/>
    <col min="15" max="15" width="19" customWidth="1"/>
    <col min="16" max="16" width="9.140625" customWidth="1"/>
  </cols>
  <sheetData>
    <row r="1" spans="1:16" ht="14.25" customHeight="1" x14ac:dyDescent="0.25">
      <c r="B1" s="1"/>
      <c r="C1" s="2"/>
      <c r="D1" s="2"/>
      <c r="E1" s="1"/>
      <c r="F1" s="1"/>
      <c r="G1" s="1"/>
      <c r="H1" s="1"/>
      <c r="I1" s="3"/>
      <c r="J1" s="1"/>
      <c r="K1" s="1"/>
      <c r="L1" s="4"/>
      <c r="M1" s="197"/>
      <c r="N1" s="197"/>
      <c r="O1" s="197"/>
      <c r="P1" s="197"/>
    </row>
    <row r="2" spans="1:16" x14ac:dyDescent="0.25">
      <c r="B2" s="1"/>
      <c r="C2" s="2"/>
      <c r="D2" s="2"/>
      <c r="E2" s="1"/>
      <c r="F2" s="1"/>
      <c r="G2" s="1"/>
      <c r="H2" s="1"/>
      <c r="I2" s="3"/>
      <c r="J2" s="1"/>
      <c r="K2" s="1"/>
      <c r="L2" s="4"/>
      <c r="M2" s="198"/>
      <c r="N2" s="198"/>
      <c r="O2" s="198"/>
      <c r="P2" s="198"/>
    </row>
    <row r="3" spans="1:16" ht="15.75" x14ac:dyDescent="0.25">
      <c r="B3" s="5"/>
      <c r="C3" s="6"/>
      <c r="D3" s="6"/>
      <c r="E3" s="5"/>
      <c r="F3" s="5"/>
      <c r="G3" s="5"/>
      <c r="H3" s="5"/>
      <c r="I3" s="7"/>
      <c r="J3" s="5"/>
      <c r="K3" s="5"/>
      <c r="L3" s="8"/>
      <c r="M3" s="199" t="s">
        <v>0</v>
      </c>
      <c r="N3" s="200"/>
      <c r="O3" s="200"/>
      <c r="P3" s="200"/>
    </row>
    <row r="4" spans="1:16" ht="15.75" x14ac:dyDescent="0.25">
      <c r="B4" s="5"/>
      <c r="C4" s="6"/>
      <c r="D4" s="6"/>
      <c r="E4" s="5"/>
      <c r="F4" s="5"/>
      <c r="G4" s="5"/>
      <c r="H4" s="5"/>
      <c r="I4" s="7"/>
      <c r="J4" s="5"/>
      <c r="K4" s="5"/>
      <c r="L4" s="8"/>
      <c r="M4" s="199" t="s">
        <v>1</v>
      </c>
      <c r="N4" s="199"/>
      <c r="O4" s="199"/>
      <c r="P4" s="199"/>
    </row>
    <row r="5" spans="1:16" ht="15.75" x14ac:dyDescent="0.25">
      <c r="B5" s="5"/>
      <c r="C5" s="6"/>
      <c r="D5" s="6"/>
      <c r="E5" s="5"/>
      <c r="F5" s="5"/>
      <c r="G5" s="5"/>
      <c r="H5" s="5"/>
      <c r="I5" s="7"/>
      <c r="J5" s="5"/>
      <c r="K5" s="5"/>
      <c r="L5" s="8"/>
      <c r="M5" s="201" t="s">
        <v>2</v>
      </c>
      <c r="N5" s="201"/>
      <c r="O5" s="201"/>
      <c r="P5" s="201"/>
    </row>
    <row r="6" spans="1:16" ht="15.75" x14ac:dyDescent="0.25">
      <c r="B6" s="5"/>
      <c r="C6" s="6"/>
      <c r="D6" s="6"/>
      <c r="E6" s="5"/>
      <c r="F6" s="5"/>
      <c r="G6" s="5"/>
      <c r="H6" s="5"/>
      <c r="I6" s="7"/>
      <c r="J6" s="5"/>
      <c r="K6" s="5"/>
      <c r="L6" s="8"/>
      <c r="M6" s="201" t="s">
        <v>640</v>
      </c>
      <c r="N6" s="201"/>
      <c r="O6" s="201"/>
      <c r="P6" s="201"/>
    </row>
    <row r="7" spans="1:16" ht="18" x14ac:dyDescent="0.25">
      <c r="B7" s="9"/>
      <c r="C7" s="10"/>
      <c r="D7" s="10"/>
      <c r="E7" s="9"/>
      <c r="F7" s="208" t="s">
        <v>3</v>
      </c>
      <c r="G7" s="208"/>
      <c r="H7" s="208"/>
      <c r="I7" s="208"/>
      <c r="J7" s="208"/>
      <c r="K7" s="208"/>
      <c r="L7" s="11"/>
      <c r="M7" s="12"/>
      <c r="N7" s="12"/>
      <c r="O7" s="12"/>
      <c r="P7" s="12"/>
    </row>
    <row r="8" spans="1:16" ht="18" x14ac:dyDescent="0.25">
      <c r="B8" s="9"/>
      <c r="C8" s="10"/>
      <c r="D8" s="10"/>
      <c r="E8" s="9"/>
      <c r="F8" s="209" t="s">
        <v>66</v>
      </c>
      <c r="G8" s="209"/>
      <c r="H8" s="209"/>
      <c r="I8" s="209"/>
      <c r="J8" s="209"/>
      <c r="K8" s="209"/>
      <c r="L8" s="11"/>
      <c r="M8" s="12"/>
      <c r="N8" s="12"/>
      <c r="O8" s="12"/>
      <c r="P8" s="12"/>
    </row>
    <row r="9" spans="1:16" x14ac:dyDescent="0.25">
      <c r="B9" s="1"/>
      <c r="C9" s="2"/>
      <c r="D9" s="2"/>
      <c r="E9" s="1"/>
      <c r="F9" s="1"/>
      <c r="G9" s="1"/>
      <c r="H9" s="210"/>
      <c r="I9" s="210"/>
      <c r="J9" s="1"/>
      <c r="K9" s="1"/>
      <c r="L9" s="4"/>
      <c r="M9" s="1"/>
      <c r="N9" s="1"/>
      <c r="O9" s="1"/>
      <c r="P9" s="13"/>
    </row>
    <row r="10" spans="1:16" ht="15" customHeight="1" x14ac:dyDescent="0.25">
      <c r="A10" s="69"/>
      <c r="B10" s="202" t="s">
        <v>4</v>
      </c>
      <c r="C10" s="203"/>
      <c r="D10" s="203"/>
      <c r="E10" s="203"/>
      <c r="F10" s="203"/>
      <c r="G10" s="204"/>
      <c r="H10" s="190" t="s">
        <v>5</v>
      </c>
      <c r="I10" s="190"/>
      <c r="J10" s="190"/>
      <c r="K10" s="190"/>
      <c r="L10" s="190"/>
      <c r="M10" s="190"/>
      <c r="N10" s="190"/>
      <c r="O10" s="190"/>
      <c r="P10" s="191"/>
    </row>
    <row r="11" spans="1:16" ht="15" customHeight="1" x14ac:dyDescent="0.25">
      <c r="A11" s="69"/>
      <c r="B11" s="202" t="s">
        <v>6</v>
      </c>
      <c r="C11" s="203"/>
      <c r="D11" s="203"/>
      <c r="E11" s="203"/>
      <c r="F11" s="203"/>
      <c r="G11" s="204"/>
      <c r="H11" s="211" t="s">
        <v>65</v>
      </c>
      <c r="I11" s="211"/>
      <c r="J11" s="211"/>
      <c r="K11" s="211"/>
      <c r="L11" s="211"/>
      <c r="M11" s="211"/>
      <c r="N11" s="211"/>
      <c r="O11" s="211"/>
      <c r="P11" s="205"/>
    </row>
    <row r="12" spans="1:16" ht="15" customHeight="1" x14ac:dyDescent="0.25">
      <c r="A12" s="69"/>
      <c r="B12" s="202" t="s">
        <v>7</v>
      </c>
      <c r="C12" s="203"/>
      <c r="D12" s="203"/>
      <c r="E12" s="203"/>
      <c r="F12" s="203"/>
      <c r="G12" s="204"/>
      <c r="H12" s="205" t="s">
        <v>8</v>
      </c>
      <c r="I12" s="206"/>
      <c r="J12" s="206"/>
      <c r="K12" s="206"/>
      <c r="L12" s="206"/>
      <c r="M12" s="206"/>
      <c r="N12" s="206"/>
      <c r="O12" s="206"/>
      <c r="P12" s="206"/>
    </row>
    <row r="13" spans="1:16" ht="15" customHeight="1" x14ac:dyDescent="0.25">
      <c r="A13" s="69"/>
      <c r="B13" s="188" t="s">
        <v>9</v>
      </c>
      <c r="C13" s="189"/>
      <c r="D13" s="189"/>
      <c r="E13" s="189"/>
      <c r="F13" s="189"/>
      <c r="G13" s="189"/>
      <c r="H13" s="207" t="s">
        <v>10</v>
      </c>
      <c r="I13" s="190"/>
      <c r="J13" s="190"/>
      <c r="K13" s="190"/>
      <c r="L13" s="190"/>
      <c r="M13" s="190"/>
      <c r="N13" s="190"/>
      <c r="O13" s="190"/>
      <c r="P13" s="191"/>
    </row>
    <row r="14" spans="1:16" ht="15" customHeight="1" x14ac:dyDescent="0.25">
      <c r="A14" s="69"/>
      <c r="B14" s="188" t="s">
        <v>11</v>
      </c>
      <c r="C14" s="189"/>
      <c r="D14" s="189"/>
      <c r="E14" s="189"/>
      <c r="F14" s="189"/>
      <c r="G14" s="189"/>
      <c r="H14" s="190">
        <v>5032137342</v>
      </c>
      <c r="I14" s="190"/>
      <c r="J14" s="190"/>
      <c r="K14" s="190"/>
      <c r="L14" s="190"/>
      <c r="M14" s="190"/>
      <c r="N14" s="190"/>
      <c r="O14" s="190"/>
      <c r="P14" s="191"/>
    </row>
    <row r="15" spans="1:16" ht="15" customHeight="1" x14ac:dyDescent="0.25">
      <c r="A15" s="69"/>
      <c r="B15" s="188" t="s">
        <v>12</v>
      </c>
      <c r="C15" s="189"/>
      <c r="D15" s="189"/>
      <c r="E15" s="189"/>
      <c r="F15" s="189"/>
      <c r="G15" s="189"/>
      <c r="H15" s="190">
        <v>502401001</v>
      </c>
      <c r="I15" s="190"/>
      <c r="J15" s="190"/>
      <c r="K15" s="190"/>
      <c r="L15" s="190"/>
      <c r="M15" s="190"/>
      <c r="N15" s="190"/>
      <c r="O15" s="190"/>
      <c r="P15" s="191"/>
    </row>
    <row r="16" spans="1:16" ht="15" customHeight="1" x14ac:dyDescent="0.25">
      <c r="A16" s="69"/>
      <c r="B16" s="188" t="s">
        <v>13</v>
      </c>
      <c r="C16" s="189"/>
      <c r="D16" s="189"/>
      <c r="E16" s="189"/>
      <c r="F16" s="189"/>
      <c r="G16" s="189"/>
      <c r="H16" s="190">
        <v>46228501000</v>
      </c>
      <c r="I16" s="190"/>
      <c r="J16" s="190"/>
      <c r="K16" s="190"/>
      <c r="L16" s="190"/>
      <c r="M16" s="190"/>
      <c r="N16" s="190"/>
      <c r="O16" s="190"/>
      <c r="P16" s="191"/>
    </row>
    <row r="17" spans="1:16" ht="15" customHeight="1" x14ac:dyDescent="0.25">
      <c r="A17" s="69"/>
      <c r="B17" s="192"/>
      <c r="C17" s="193"/>
      <c r="D17" s="193"/>
      <c r="E17" s="193"/>
      <c r="F17" s="193"/>
      <c r="G17" s="193"/>
      <c r="H17" s="193"/>
      <c r="I17" s="193"/>
      <c r="J17" s="193"/>
      <c r="K17" s="193"/>
      <c r="L17" s="193"/>
      <c r="M17" s="193"/>
      <c r="N17" s="193"/>
      <c r="O17" s="193"/>
      <c r="P17" s="194"/>
    </row>
    <row r="18" spans="1:16" ht="15" customHeight="1" x14ac:dyDescent="0.25">
      <c r="A18" s="195" t="s">
        <v>457</v>
      </c>
      <c r="B18" s="195" t="s">
        <v>14</v>
      </c>
      <c r="C18" s="196" t="s">
        <v>15</v>
      </c>
      <c r="D18" s="196" t="s">
        <v>16</v>
      </c>
      <c r="E18" s="186" t="s">
        <v>17</v>
      </c>
      <c r="F18" s="186"/>
      <c r="G18" s="186"/>
      <c r="H18" s="186"/>
      <c r="I18" s="186"/>
      <c r="J18" s="186"/>
      <c r="K18" s="186"/>
      <c r="L18" s="186"/>
      <c r="M18" s="186"/>
      <c r="N18" s="186"/>
      <c r="O18" s="186" t="s">
        <v>18</v>
      </c>
      <c r="P18" s="212" t="s">
        <v>19</v>
      </c>
    </row>
    <row r="19" spans="1:16" ht="15" customHeight="1" x14ac:dyDescent="0.25">
      <c r="A19" s="195"/>
      <c r="B19" s="195"/>
      <c r="C19" s="196"/>
      <c r="D19" s="196"/>
      <c r="E19" s="186" t="s">
        <v>20</v>
      </c>
      <c r="F19" s="186" t="s">
        <v>21</v>
      </c>
      <c r="G19" s="186" t="s">
        <v>22</v>
      </c>
      <c r="H19" s="186"/>
      <c r="I19" s="185" t="s">
        <v>23</v>
      </c>
      <c r="J19" s="186" t="s">
        <v>24</v>
      </c>
      <c r="K19" s="186"/>
      <c r="L19" s="187" t="s">
        <v>25</v>
      </c>
      <c r="M19" s="186" t="s">
        <v>26</v>
      </c>
      <c r="N19" s="186"/>
      <c r="O19" s="186"/>
      <c r="P19" s="212"/>
    </row>
    <row r="20" spans="1:16" ht="99.75" x14ac:dyDescent="0.25">
      <c r="A20" s="195"/>
      <c r="B20" s="195"/>
      <c r="C20" s="196"/>
      <c r="D20" s="196"/>
      <c r="E20" s="186"/>
      <c r="F20" s="186"/>
      <c r="G20" s="14" t="s">
        <v>27</v>
      </c>
      <c r="H20" s="14" t="s">
        <v>28</v>
      </c>
      <c r="I20" s="185"/>
      <c r="J20" s="14" t="s">
        <v>29</v>
      </c>
      <c r="K20" s="14" t="s">
        <v>28</v>
      </c>
      <c r="L20" s="187"/>
      <c r="M20" s="15" t="s">
        <v>30</v>
      </c>
      <c r="N20" s="15" t="s">
        <v>31</v>
      </c>
      <c r="O20" s="186"/>
      <c r="P20" s="37" t="s">
        <v>32</v>
      </c>
    </row>
    <row r="21" spans="1:16" ht="15" customHeight="1" x14ac:dyDescent="0.25">
      <c r="A21" s="67">
        <v>1</v>
      </c>
      <c r="B21" s="67" t="s">
        <v>34</v>
      </c>
      <c r="C21" s="16" t="s">
        <v>35</v>
      </c>
      <c r="D21" s="16" t="s">
        <v>122</v>
      </c>
      <c r="E21" s="17">
        <v>5</v>
      </c>
      <c r="F21" s="17">
        <v>6</v>
      </c>
      <c r="G21" s="17">
        <v>7</v>
      </c>
      <c r="H21" s="17">
        <v>8</v>
      </c>
      <c r="I21" s="18">
        <v>9</v>
      </c>
      <c r="J21" s="17">
        <v>10</v>
      </c>
      <c r="K21" s="17">
        <v>11</v>
      </c>
      <c r="L21" s="18">
        <v>12</v>
      </c>
      <c r="M21" s="17">
        <v>13</v>
      </c>
      <c r="N21" s="17">
        <v>14</v>
      </c>
      <c r="O21" s="17">
        <v>15</v>
      </c>
      <c r="P21" s="38">
        <v>16</v>
      </c>
    </row>
    <row r="22" spans="1:16" ht="18.75" x14ac:dyDescent="0.25">
      <c r="A22" s="69"/>
      <c r="B22" s="180" t="s">
        <v>67</v>
      </c>
      <c r="C22" s="180"/>
      <c r="D22" s="180"/>
      <c r="E22" s="180"/>
      <c r="F22" s="180"/>
      <c r="G22" s="180"/>
      <c r="H22" s="180"/>
      <c r="I22" s="180"/>
      <c r="J22" s="180"/>
      <c r="K22" s="180"/>
      <c r="L22" s="180"/>
      <c r="M22" s="180"/>
      <c r="N22" s="180"/>
      <c r="O22" s="180"/>
      <c r="P22" s="180"/>
    </row>
    <row r="23" spans="1:16" ht="15.75" x14ac:dyDescent="0.25">
      <c r="A23" s="69"/>
      <c r="B23" s="181" t="s">
        <v>36</v>
      </c>
      <c r="C23" s="181"/>
      <c r="D23" s="181"/>
      <c r="E23" s="181"/>
      <c r="F23" s="181"/>
      <c r="G23" s="181"/>
      <c r="H23" s="181"/>
      <c r="I23" s="181"/>
      <c r="J23" s="181"/>
      <c r="K23" s="181"/>
      <c r="L23" s="181"/>
      <c r="M23" s="181"/>
      <c r="N23" s="181"/>
      <c r="O23" s="181"/>
      <c r="P23" s="181"/>
    </row>
    <row r="24" spans="1:16" x14ac:dyDescent="0.25">
      <c r="A24" s="69"/>
      <c r="B24" s="182" t="s">
        <v>37</v>
      </c>
      <c r="C24" s="183"/>
      <c r="D24" s="183"/>
      <c r="E24" s="183"/>
      <c r="F24" s="183"/>
      <c r="G24" s="183"/>
      <c r="H24" s="183"/>
      <c r="I24" s="183"/>
      <c r="J24" s="183"/>
      <c r="K24" s="183"/>
      <c r="L24" s="183"/>
      <c r="M24" s="183"/>
      <c r="N24" s="183"/>
      <c r="O24" s="183"/>
      <c r="P24" s="184"/>
    </row>
    <row r="25" spans="1:16" ht="85.5" x14ac:dyDescent="0.25">
      <c r="A25" s="58">
        <v>1</v>
      </c>
      <c r="B25" s="74" t="s">
        <v>33</v>
      </c>
      <c r="C25" s="42" t="s">
        <v>147</v>
      </c>
      <c r="D25" s="43" t="s">
        <v>148</v>
      </c>
      <c r="E25" s="43" t="s">
        <v>152</v>
      </c>
      <c r="F25" s="43" t="s">
        <v>94</v>
      </c>
      <c r="G25" s="43" t="s">
        <v>140</v>
      </c>
      <c r="H25" s="43" t="s">
        <v>141</v>
      </c>
      <c r="I25" s="43">
        <v>1</v>
      </c>
      <c r="J25" s="43" t="s">
        <v>99</v>
      </c>
      <c r="K25" s="43" t="s">
        <v>91</v>
      </c>
      <c r="L25" s="46">
        <v>5000000</v>
      </c>
      <c r="M25" s="42" t="s">
        <v>117</v>
      </c>
      <c r="N25" s="42" t="s">
        <v>150</v>
      </c>
      <c r="O25" s="43" t="s">
        <v>92</v>
      </c>
      <c r="P25" s="43" t="s">
        <v>93</v>
      </c>
    </row>
    <row r="26" spans="1:16" ht="99.75" x14ac:dyDescent="0.25">
      <c r="A26" s="58">
        <v>2</v>
      </c>
      <c r="B26" s="74" t="s">
        <v>34</v>
      </c>
      <c r="C26" s="42" t="s">
        <v>147</v>
      </c>
      <c r="D26" s="43" t="s">
        <v>148</v>
      </c>
      <c r="E26" s="43" t="s">
        <v>428</v>
      </c>
      <c r="F26" s="43" t="s">
        <v>94</v>
      </c>
      <c r="G26" s="43" t="s">
        <v>140</v>
      </c>
      <c r="H26" s="43" t="s">
        <v>151</v>
      </c>
      <c r="I26" s="62">
        <v>1</v>
      </c>
      <c r="J26" s="48" t="s">
        <v>99</v>
      </c>
      <c r="K26" s="43" t="s">
        <v>91</v>
      </c>
      <c r="L26" s="46">
        <v>15000000</v>
      </c>
      <c r="M26" s="42" t="s">
        <v>117</v>
      </c>
      <c r="N26" s="42" t="s">
        <v>150</v>
      </c>
      <c r="O26" s="43" t="s">
        <v>92</v>
      </c>
      <c r="P26" s="43" t="s">
        <v>93</v>
      </c>
    </row>
    <row r="27" spans="1:16" ht="85.5" x14ac:dyDescent="0.25">
      <c r="A27" s="58">
        <v>3</v>
      </c>
      <c r="B27" s="74" t="s">
        <v>35</v>
      </c>
      <c r="C27" s="42" t="s">
        <v>147</v>
      </c>
      <c r="D27" s="43" t="s">
        <v>148</v>
      </c>
      <c r="E27" s="43" t="s">
        <v>153</v>
      </c>
      <c r="F27" s="43" t="s">
        <v>94</v>
      </c>
      <c r="G27" s="43" t="s">
        <v>140</v>
      </c>
      <c r="H27" s="43" t="s">
        <v>151</v>
      </c>
      <c r="I27" s="62">
        <v>1</v>
      </c>
      <c r="J27" s="48" t="s">
        <v>99</v>
      </c>
      <c r="K27" s="43" t="s">
        <v>91</v>
      </c>
      <c r="L27" s="46">
        <v>10000000</v>
      </c>
      <c r="M27" s="42" t="s">
        <v>117</v>
      </c>
      <c r="N27" s="42" t="s">
        <v>150</v>
      </c>
      <c r="O27" s="43" t="s">
        <v>92</v>
      </c>
      <c r="P27" s="43" t="s">
        <v>93</v>
      </c>
    </row>
    <row r="28" spans="1:16" ht="85.5" x14ac:dyDescent="0.25">
      <c r="A28" s="58">
        <v>4</v>
      </c>
      <c r="B28" s="74" t="s">
        <v>122</v>
      </c>
      <c r="C28" s="42" t="s">
        <v>147</v>
      </c>
      <c r="D28" s="43" t="s">
        <v>148</v>
      </c>
      <c r="E28" s="43" t="s">
        <v>154</v>
      </c>
      <c r="F28" s="43" t="s">
        <v>94</v>
      </c>
      <c r="G28" s="43" t="s">
        <v>140</v>
      </c>
      <c r="H28" s="43" t="s">
        <v>141</v>
      </c>
      <c r="I28" s="43">
        <v>1</v>
      </c>
      <c r="J28" s="43" t="s">
        <v>99</v>
      </c>
      <c r="K28" s="43" t="s">
        <v>91</v>
      </c>
      <c r="L28" s="46">
        <v>10000000</v>
      </c>
      <c r="M28" s="42" t="s">
        <v>117</v>
      </c>
      <c r="N28" s="42" t="s">
        <v>150</v>
      </c>
      <c r="O28" s="43" t="s">
        <v>92</v>
      </c>
      <c r="P28" s="43" t="s">
        <v>93</v>
      </c>
    </row>
    <row r="29" spans="1:16" ht="99.75" x14ac:dyDescent="0.25">
      <c r="A29" s="58">
        <v>5</v>
      </c>
      <c r="B29" s="74" t="s">
        <v>123</v>
      </c>
      <c r="C29" s="42" t="s">
        <v>147</v>
      </c>
      <c r="D29" s="43" t="s">
        <v>148</v>
      </c>
      <c r="E29" s="43" t="s">
        <v>155</v>
      </c>
      <c r="F29" s="43" t="s">
        <v>94</v>
      </c>
      <c r="G29" s="43" t="s">
        <v>140</v>
      </c>
      <c r="H29" s="43" t="s">
        <v>151</v>
      </c>
      <c r="I29" s="62">
        <v>1</v>
      </c>
      <c r="J29" s="48" t="s">
        <v>99</v>
      </c>
      <c r="K29" s="43" t="s">
        <v>91</v>
      </c>
      <c r="L29" s="46">
        <v>10000000</v>
      </c>
      <c r="M29" s="42" t="s">
        <v>117</v>
      </c>
      <c r="N29" s="42" t="s">
        <v>150</v>
      </c>
      <c r="O29" s="43" t="s">
        <v>92</v>
      </c>
      <c r="P29" s="43" t="s">
        <v>93</v>
      </c>
    </row>
    <row r="30" spans="1:16" ht="99.75" x14ac:dyDescent="0.25">
      <c r="A30" s="58">
        <v>6</v>
      </c>
      <c r="B30" s="74" t="s">
        <v>124</v>
      </c>
      <c r="C30" s="42" t="s">
        <v>147</v>
      </c>
      <c r="D30" s="43" t="s">
        <v>148</v>
      </c>
      <c r="E30" s="43" t="s">
        <v>156</v>
      </c>
      <c r="F30" s="43" t="s">
        <v>94</v>
      </c>
      <c r="G30" s="43" t="s">
        <v>140</v>
      </c>
      <c r="H30" s="43" t="s">
        <v>151</v>
      </c>
      <c r="I30" s="62">
        <v>1</v>
      </c>
      <c r="J30" s="48" t="s">
        <v>99</v>
      </c>
      <c r="K30" s="43" t="s">
        <v>91</v>
      </c>
      <c r="L30" s="46">
        <v>10000000</v>
      </c>
      <c r="M30" s="42" t="s">
        <v>117</v>
      </c>
      <c r="N30" s="42" t="s">
        <v>150</v>
      </c>
      <c r="O30" s="43" t="s">
        <v>92</v>
      </c>
      <c r="P30" s="43" t="s">
        <v>93</v>
      </c>
    </row>
    <row r="31" spans="1:16" ht="85.5" x14ac:dyDescent="0.25">
      <c r="A31" s="58">
        <v>7</v>
      </c>
      <c r="B31" s="74" t="s">
        <v>125</v>
      </c>
      <c r="C31" s="42" t="s">
        <v>147</v>
      </c>
      <c r="D31" s="43" t="s">
        <v>148</v>
      </c>
      <c r="E31" s="43" t="s">
        <v>157</v>
      </c>
      <c r="F31" s="43" t="s">
        <v>94</v>
      </c>
      <c r="G31" s="43" t="s">
        <v>140</v>
      </c>
      <c r="H31" s="43" t="s">
        <v>141</v>
      </c>
      <c r="I31" s="43">
        <v>1</v>
      </c>
      <c r="J31" s="43" t="s">
        <v>99</v>
      </c>
      <c r="K31" s="44" t="s">
        <v>91</v>
      </c>
      <c r="L31" s="46">
        <v>2000000</v>
      </c>
      <c r="M31" s="42" t="s">
        <v>117</v>
      </c>
      <c r="N31" s="42" t="s">
        <v>150</v>
      </c>
      <c r="O31" s="43" t="s">
        <v>92</v>
      </c>
      <c r="P31" s="43" t="s">
        <v>93</v>
      </c>
    </row>
    <row r="32" spans="1:16" ht="99.75" x14ac:dyDescent="0.25">
      <c r="A32" s="58">
        <v>8</v>
      </c>
      <c r="B32" s="74" t="s">
        <v>126</v>
      </c>
      <c r="C32" s="42" t="s">
        <v>147</v>
      </c>
      <c r="D32" s="43" t="s">
        <v>148</v>
      </c>
      <c r="E32" s="43" t="s">
        <v>158</v>
      </c>
      <c r="F32" s="43" t="s">
        <v>94</v>
      </c>
      <c r="G32" s="43" t="s">
        <v>140</v>
      </c>
      <c r="H32" s="43" t="s">
        <v>141</v>
      </c>
      <c r="I32" s="43">
        <v>1</v>
      </c>
      <c r="J32" s="43" t="s">
        <v>99</v>
      </c>
      <c r="K32" s="44" t="s">
        <v>91</v>
      </c>
      <c r="L32" s="46">
        <v>2000000</v>
      </c>
      <c r="M32" s="42" t="s">
        <v>117</v>
      </c>
      <c r="N32" s="42" t="s">
        <v>150</v>
      </c>
      <c r="O32" s="43" t="s">
        <v>92</v>
      </c>
      <c r="P32" s="43" t="s">
        <v>93</v>
      </c>
    </row>
    <row r="33" spans="1:16" ht="85.5" x14ac:dyDescent="0.25">
      <c r="A33" s="58">
        <v>9</v>
      </c>
      <c r="B33" s="74" t="s">
        <v>127</v>
      </c>
      <c r="C33" s="42" t="s">
        <v>147</v>
      </c>
      <c r="D33" s="43" t="s">
        <v>148</v>
      </c>
      <c r="E33" s="43" t="s">
        <v>159</v>
      </c>
      <c r="F33" s="43" t="s">
        <v>94</v>
      </c>
      <c r="G33" s="43" t="s">
        <v>140</v>
      </c>
      <c r="H33" s="43" t="s">
        <v>141</v>
      </c>
      <c r="I33" s="43">
        <v>1</v>
      </c>
      <c r="J33" s="43" t="s">
        <v>99</v>
      </c>
      <c r="K33" s="44" t="s">
        <v>91</v>
      </c>
      <c r="L33" s="46">
        <v>2000000</v>
      </c>
      <c r="M33" s="42" t="s">
        <v>117</v>
      </c>
      <c r="N33" s="42" t="s">
        <v>150</v>
      </c>
      <c r="O33" s="43" t="s">
        <v>92</v>
      </c>
      <c r="P33" s="43" t="s">
        <v>93</v>
      </c>
    </row>
    <row r="34" spans="1:16" ht="85.5" x14ac:dyDescent="0.25">
      <c r="A34" s="58">
        <v>10</v>
      </c>
      <c r="B34" s="74" t="s">
        <v>128</v>
      </c>
      <c r="C34" s="42" t="s">
        <v>147</v>
      </c>
      <c r="D34" s="43" t="s">
        <v>148</v>
      </c>
      <c r="E34" s="43" t="s">
        <v>160</v>
      </c>
      <c r="F34" s="43" t="s">
        <v>94</v>
      </c>
      <c r="G34" s="43" t="s">
        <v>140</v>
      </c>
      <c r="H34" s="43" t="s">
        <v>141</v>
      </c>
      <c r="I34" s="43">
        <v>1</v>
      </c>
      <c r="J34" s="43" t="s">
        <v>99</v>
      </c>
      <c r="K34" s="44" t="s">
        <v>91</v>
      </c>
      <c r="L34" s="46">
        <v>2000000</v>
      </c>
      <c r="M34" s="42" t="s">
        <v>117</v>
      </c>
      <c r="N34" s="42" t="s">
        <v>150</v>
      </c>
      <c r="O34" s="43" t="s">
        <v>92</v>
      </c>
      <c r="P34" s="43" t="s">
        <v>93</v>
      </c>
    </row>
    <row r="35" spans="1:16" ht="85.5" x14ac:dyDescent="0.25">
      <c r="A35" s="58">
        <v>11</v>
      </c>
      <c r="B35" s="74" t="s">
        <v>129</v>
      </c>
      <c r="C35" s="42" t="s">
        <v>147</v>
      </c>
      <c r="D35" s="43" t="s">
        <v>148</v>
      </c>
      <c r="E35" s="43" t="s">
        <v>161</v>
      </c>
      <c r="F35" s="43" t="s">
        <v>94</v>
      </c>
      <c r="G35" s="43" t="s">
        <v>140</v>
      </c>
      <c r="H35" s="43" t="s">
        <v>141</v>
      </c>
      <c r="I35" s="43">
        <v>1</v>
      </c>
      <c r="J35" s="43" t="s">
        <v>99</v>
      </c>
      <c r="K35" s="44" t="s">
        <v>91</v>
      </c>
      <c r="L35" s="46">
        <v>2000000</v>
      </c>
      <c r="M35" s="42" t="s">
        <v>117</v>
      </c>
      <c r="N35" s="42" t="s">
        <v>150</v>
      </c>
      <c r="O35" s="43" t="s">
        <v>92</v>
      </c>
      <c r="P35" s="43" t="s">
        <v>93</v>
      </c>
    </row>
    <row r="36" spans="1:16" ht="85.5" x14ac:dyDescent="0.25">
      <c r="A36" s="58">
        <v>12</v>
      </c>
      <c r="B36" s="74" t="s">
        <v>130</v>
      </c>
      <c r="C36" s="42" t="s">
        <v>147</v>
      </c>
      <c r="D36" s="43" t="s">
        <v>148</v>
      </c>
      <c r="E36" s="43" t="s">
        <v>162</v>
      </c>
      <c r="F36" s="43" t="s">
        <v>94</v>
      </c>
      <c r="G36" s="43" t="s">
        <v>140</v>
      </c>
      <c r="H36" s="43" t="s">
        <v>141</v>
      </c>
      <c r="I36" s="43">
        <v>1</v>
      </c>
      <c r="J36" s="43" t="s">
        <v>99</v>
      </c>
      <c r="K36" s="44" t="s">
        <v>91</v>
      </c>
      <c r="L36" s="46">
        <v>2000000</v>
      </c>
      <c r="M36" s="42" t="s">
        <v>117</v>
      </c>
      <c r="N36" s="42" t="s">
        <v>150</v>
      </c>
      <c r="O36" s="43" t="s">
        <v>92</v>
      </c>
      <c r="P36" s="43" t="s">
        <v>93</v>
      </c>
    </row>
    <row r="37" spans="1:16" ht="99.75" x14ac:dyDescent="0.25">
      <c r="A37" s="58">
        <v>13</v>
      </c>
      <c r="B37" s="74" t="s">
        <v>131</v>
      </c>
      <c r="C37" s="42" t="s">
        <v>147</v>
      </c>
      <c r="D37" s="43" t="s">
        <v>148</v>
      </c>
      <c r="E37" s="43" t="s">
        <v>163</v>
      </c>
      <c r="F37" s="43" t="s">
        <v>94</v>
      </c>
      <c r="G37" s="43" t="s">
        <v>140</v>
      </c>
      <c r="H37" s="43" t="s">
        <v>141</v>
      </c>
      <c r="I37" s="43">
        <v>1</v>
      </c>
      <c r="J37" s="43" t="s">
        <v>99</v>
      </c>
      <c r="K37" s="43" t="s">
        <v>91</v>
      </c>
      <c r="L37" s="46">
        <v>10000000</v>
      </c>
      <c r="M37" s="42" t="s">
        <v>117</v>
      </c>
      <c r="N37" s="42" t="s">
        <v>150</v>
      </c>
      <c r="O37" s="43" t="s">
        <v>92</v>
      </c>
      <c r="P37" s="43" t="s">
        <v>93</v>
      </c>
    </row>
    <row r="38" spans="1:16" ht="85.5" x14ac:dyDescent="0.25">
      <c r="A38" s="58">
        <v>14</v>
      </c>
      <c r="B38" s="74" t="s">
        <v>132</v>
      </c>
      <c r="C38" s="42" t="s">
        <v>147</v>
      </c>
      <c r="D38" s="43" t="s">
        <v>148</v>
      </c>
      <c r="E38" s="43" t="s">
        <v>164</v>
      </c>
      <c r="F38" s="43" t="s">
        <v>94</v>
      </c>
      <c r="G38" s="43" t="s">
        <v>140</v>
      </c>
      <c r="H38" s="43" t="s">
        <v>141</v>
      </c>
      <c r="I38" s="43">
        <v>1</v>
      </c>
      <c r="J38" s="43" t="s">
        <v>99</v>
      </c>
      <c r="K38" s="43" t="s">
        <v>91</v>
      </c>
      <c r="L38" s="46">
        <v>10000000</v>
      </c>
      <c r="M38" s="42" t="s">
        <v>117</v>
      </c>
      <c r="N38" s="42" t="s">
        <v>150</v>
      </c>
      <c r="O38" s="43" t="s">
        <v>92</v>
      </c>
      <c r="P38" s="43" t="s">
        <v>93</v>
      </c>
    </row>
    <row r="39" spans="1:16" ht="99.75" x14ac:dyDescent="0.25">
      <c r="A39" s="58">
        <v>15</v>
      </c>
      <c r="B39" s="74" t="s">
        <v>133</v>
      </c>
      <c r="C39" s="42" t="s">
        <v>147</v>
      </c>
      <c r="D39" s="43" t="s">
        <v>148</v>
      </c>
      <c r="E39" s="43" t="s">
        <v>482</v>
      </c>
      <c r="F39" s="43" t="s">
        <v>94</v>
      </c>
      <c r="G39" s="43" t="s">
        <v>140</v>
      </c>
      <c r="H39" s="43" t="s">
        <v>141</v>
      </c>
      <c r="I39" s="43">
        <v>1</v>
      </c>
      <c r="J39" s="43" t="s">
        <v>99</v>
      </c>
      <c r="K39" s="43" t="s">
        <v>91</v>
      </c>
      <c r="L39" s="46">
        <v>5000000</v>
      </c>
      <c r="M39" s="42" t="s">
        <v>117</v>
      </c>
      <c r="N39" s="42" t="s">
        <v>150</v>
      </c>
      <c r="O39" s="43" t="s">
        <v>92</v>
      </c>
      <c r="P39" s="43" t="s">
        <v>93</v>
      </c>
    </row>
    <row r="40" spans="1:16" ht="85.5" x14ac:dyDescent="0.25">
      <c r="A40" s="58">
        <v>16</v>
      </c>
      <c r="B40" s="74" t="s">
        <v>134</v>
      </c>
      <c r="C40" s="42" t="s">
        <v>147</v>
      </c>
      <c r="D40" s="43" t="s">
        <v>148</v>
      </c>
      <c r="E40" s="43" t="s">
        <v>165</v>
      </c>
      <c r="F40" s="43" t="s">
        <v>94</v>
      </c>
      <c r="G40" s="43" t="s">
        <v>140</v>
      </c>
      <c r="H40" s="43" t="s">
        <v>141</v>
      </c>
      <c r="I40" s="43">
        <v>1</v>
      </c>
      <c r="J40" s="43" t="s">
        <v>99</v>
      </c>
      <c r="K40" s="43" t="s">
        <v>91</v>
      </c>
      <c r="L40" s="46">
        <v>5000000</v>
      </c>
      <c r="M40" s="42" t="s">
        <v>117</v>
      </c>
      <c r="N40" s="42" t="s">
        <v>150</v>
      </c>
      <c r="O40" s="43" t="s">
        <v>92</v>
      </c>
      <c r="P40" s="43" t="s">
        <v>93</v>
      </c>
    </row>
    <row r="41" spans="1:16" ht="99.75" x14ac:dyDescent="0.25">
      <c r="A41" s="58">
        <v>17</v>
      </c>
      <c r="B41" s="74" t="s">
        <v>135</v>
      </c>
      <c r="C41" s="42" t="s">
        <v>147</v>
      </c>
      <c r="D41" s="43" t="s">
        <v>148</v>
      </c>
      <c r="E41" s="43" t="s">
        <v>166</v>
      </c>
      <c r="F41" s="43" t="s">
        <v>94</v>
      </c>
      <c r="G41" s="43" t="s">
        <v>140</v>
      </c>
      <c r="H41" s="43" t="s">
        <v>141</v>
      </c>
      <c r="I41" s="43">
        <v>1</v>
      </c>
      <c r="J41" s="43" t="s">
        <v>99</v>
      </c>
      <c r="K41" s="43" t="s">
        <v>91</v>
      </c>
      <c r="L41" s="46">
        <v>5000000</v>
      </c>
      <c r="M41" s="42" t="s">
        <v>117</v>
      </c>
      <c r="N41" s="42" t="s">
        <v>150</v>
      </c>
      <c r="O41" s="43" t="s">
        <v>92</v>
      </c>
      <c r="P41" s="43" t="s">
        <v>93</v>
      </c>
    </row>
    <row r="42" spans="1:16" ht="80.25" customHeight="1" x14ac:dyDescent="0.25">
      <c r="A42" s="58">
        <v>18</v>
      </c>
      <c r="B42" s="74" t="s">
        <v>136</v>
      </c>
      <c r="C42" s="42" t="s">
        <v>147</v>
      </c>
      <c r="D42" s="43" t="s">
        <v>148</v>
      </c>
      <c r="E42" s="43" t="s">
        <v>286</v>
      </c>
      <c r="F42" s="43" t="s">
        <v>94</v>
      </c>
      <c r="G42" s="43" t="s">
        <v>140</v>
      </c>
      <c r="H42" s="43" t="s">
        <v>141</v>
      </c>
      <c r="I42" s="43">
        <v>1</v>
      </c>
      <c r="J42" s="43" t="s">
        <v>99</v>
      </c>
      <c r="K42" s="43" t="s">
        <v>91</v>
      </c>
      <c r="L42" s="46">
        <v>10000000</v>
      </c>
      <c r="M42" s="42" t="s">
        <v>117</v>
      </c>
      <c r="N42" s="42" t="s">
        <v>150</v>
      </c>
      <c r="O42" s="43" t="s">
        <v>92</v>
      </c>
      <c r="P42" s="43" t="s">
        <v>93</v>
      </c>
    </row>
    <row r="43" spans="1:16" ht="85.5" x14ac:dyDescent="0.25">
      <c r="A43" s="58">
        <v>19</v>
      </c>
      <c r="B43" s="74" t="s">
        <v>207</v>
      </c>
      <c r="C43" s="42" t="s">
        <v>169</v>
      </c>
      <c r="D43" s="43" t="s">
        <v>170</v>
      </c>
      <c r="E43" s="43" t="s">
        <v>167</v>
      </c>
      <c r="F43" s="43" t="s">
        <v>94</v>
      </c>
      <c r="G43" s="43" t="s">
        <v>140</v>
      </c>
      <c r="H43" s="43" t="s">
        <v>151</v>
      </c>
      <c r="I43" s="43">
        <v>1</v>
      </c>
      <c r="J43" s="43" t="s">
        <v>99</v>
      </c>
      <c r="K43" s="44" t="s">
        <v>91</v>
      </c>
      <c r="L43" s="46">
        <v>14160241</v>
      </c>
      <c r="M43" s="42" t="s">
        <v>117</v>
      </c>
      <c r="N43" s="42" t="s">
        <v>171</v>
      </c>
      <c r="O43" s="60" t="s">
        <v>92</v>
      </c>
      <c r="P43" s="43" t="s">
        <v>168</v>
      </c>
    </row>
    <row r="44" spans="1:16" ht="85.5" x14ac:dyDescent="0.25">
      <c r="A44" s="58">
        <v>20</v>
      </c>
      <c r="B44" s="74" t="s">
        <v>208</v>
      </c>
      <c r="C44" s="42" t="s">
        <v>147</v>
      </c>
      <c r="D44" s="43" t="s">
        <v>173</v>
      </c>
      <c r="E44" s="43" t="s">
        <v>172</v>
      </c>
      <c r="F44" s="43" t="s">
        <v>94</v>
      </c>
      <c r="G44" s="43" t="s">
        <v>140</v>
      </c>
      <c r="H44" s="43" t="s">
        <v>141</v>
      </c>
      <c r="I44" s="43">
        <v>1</v>
      </c>
      <c r="J44" s="43" t="s">
        <v>99</v>
      </c>
      <c r="K44" s="44" t="s">
        <v>91</v>
      </c>
      <c r="L44" s="46">
        <v>1749608</v>
      </c>
      <c r="M44" s="42" t="s">
        <v>117</v>
      </c>
      <c r="N44" s="42" t="s">
        <v>171</v>
      </c>
      <c r="O44" s="60" t="s">
        <v>92</v>
      </c>
      <c r="P44" s="43" t="s">
        <v>168</v>
      </c>
    </row>
    <row r="45" spans="1:16" ht="85.5" x14ac:dyDescent="0.25">
      <c r="A45" s="58">
        <v>21</v>
      </c>
      <c r="B45" s="74" t="s">
        <v>436</v>
      </c>
      <c r="C45" s="42" t="s">
        <v>147</v>
      </c>
      <c r="D45" s="43" t="s">
        <v>148</v>
      </c>
      <c r="E45" s="43" t="s">
        <v>179</v>
      </c>
      <c r="F45" s="43" t="s">
        <v>94</v>
      </c>
      <c r="G45" s="43" t="s">
        <v>140</v>
      </c>
      <c r="H45" s="43" t="s">
        <v>141</v>
      </c>
      <c r="I45" s="43">
        <v>1</v>
      </c>
      <c r="J45" s="43" t="s">
        <v>99</v>
      </c>
      <c r="K45" s="44" t="s">
        <v>91</v>
      </c>
      <c r="L45" s="46">
        <v>5000000</v>
      </c>
      <c r="M45" s="42" t="s">
        <v>119</v>
      </c>
      <c r="N45" s="42" t="s">
        <v>174</v>
      </c>
      <c r="O45" s="60" t="s">
        <v>92</v>
      </c>
      <c r="P45" s="43" t="s">
        <v>168</v>
      </c>
    </row>
    <row r="46" spans="1:16" ht="99.75" x14ac:dyDescent="0.25">
      <c r="A46" s="58">
        <v>22</v>
      </c>
      <c r="B46" s="74" t="s">
        <v>437</v>
      </c>
      <c r="C46" s="42" t="s">
        <v>147</v>
      </c>
      <c r="D46" s="43" t="s">
        <v>148</v>
      </c>
      <c r="E46" s="43" t="s">
        <v>175</v>
      </c>
      <c r="F46" s="43" t="s">
        <v>94</v>
      </c>
      <c r="G46" s="43" t="s">
        <v>140</v>
      </c>
      <c r="H46" s="43" t="s">
        <v>141</v>
      </c>
      <c r="I46" s="43">
        <v>1</v>
      </c>
      <c r="J46" s="43" t="s">
        <v>99</v>
      </c>
      <c r="K46" s="44" t="s">
        <v>91</v>
      </c>
      <c r="L46" s="46">
        <v>1500000</v>
      </c>
      <c r="M46" s="42" t="s">
        <v>119</v>
      </c>
      <c r="N46" s="42" t="s">
        <v>174</v>
      </c>
      <c r="O46" s="60" t="s">
        <v>92</v>
      </c>
      <c r="P46" s="43" t="s">
        <v>168</v>
      </c>
    </row>
    <row r="47" spans="1:16" ht="99.75" x14ac:dyDescent="0.25">
      <c r="A47" s="58">
        <v>23</v>
      </c>
      <c r="B47" s="74" t="s">
        <v>438</v>
      </c>
      <c r="C47" s="42" t="s">
        <v>147</v>
      </c>
      <c r="D47" s="43" t="s">
        <v>148</v>
      </c>
      <c r="E47" s="43" t="s">
        <v>176</v>
      </c>
      <c r="F47" s="43" t="s">
        <v>94</v>
      </c>
      <c r="G47" s="43" t="s">
        <v>140</v>
      </c>
      <c r="H47" s="43" t="s">
        <v>141</v>
      </c>
      <c r="I47" s="43">
        <v>1</v>
      </c>
      <c r="J47" s="43" t="s">
        <v>99</v>
      </c>
      <c r="K47" s="44" t="s">
        <v>91</v>
      </c>
      <c r="L47" s="46">
        <v>1500000</v>
      </c>
      <c r="M47" s="42" t="s">
        <v>119</v>
      </c>
      <c r="N47" s="42" t="s">
        <v>174</v>
      </c>
      <c r="O47" s="60" t="s">
        <v>92</v>
      </c>
      <c r="P47" s="43" t="s">
        <v>168</v>
      </c>
    </row>
    <row r="48" spans="1:16" ht="99.75" x14ac:dyDescent="0.25">
      <c r="A48" s="58">
        <v>24</v>
      </c>
      <c r="B48" s="74" t="s">
        <v>439</v>
      </c>
      <c r="C48" s="42" t="s">
        <v>147</v>
      </c>
      <c r="D48" s="43" t="s">
        <v>148</v>
      </c>
      <c r="E48" s="43" t="s">
        <v>177</v>
      </c>
      <c r="F48" s="43" t="s">
        <v>94</v>
      </c>
      <c r="G48" s="43" t="s">
        <v>140</v>
      </c>
      <c r="H48" s="43" t="s">
        <v>141</v>
      </c>
      <c r="I48" s="43">
        <v>1</v>
      </c>
      <c r="J48" s="43" t="s">
        <v>99</v>
      </c>
      <c r="K48" s="44" t="s">
        <v>91</v>
      </c>
      <c r="L48" s="46">
        <v>1500000</v>
      </c>
      <c r="M48" s="42" t="s">
        <v>119</v>
      </c>
      <c r="N48" s="42" t="s">
        <v>174</v>
      </c>
      <c r="O48" s="60" t="s">
        <v>92</v>
      </c>
      <c r="P48" s="43" t="s">
        <v>168</v>
      </c>
    </row>
    <row r="49" spans="1:16" ht="99.75" x14ac:dyDescent="0.25">
      <c r="A49" s="58">
        <v>25</v>
      </c>
      <c r="B49" s="74" t="s">
        <v>440</v>
      </c>
      <c r="C49" s="42" t="s">
        <v>147</v>
      </c>
      <c r="D49" s="43" t="s">
        <v>148</v>
      </c>
      <c r="E49" s="43" t="s">
        <v>178</v>
      </c>
      <c r="F49" s="43" t="s">
        <v>94</v>
      </c>
      <c r="G49" s="43" t="s">
        <v>140</v>
      </c>
      <c r="H49" s="43" t="s">
        <v>141</v>
      </c>
      <c r="I49" s="43">
        <v>1</v>
      </c>
      <c r="J49" s="43" t="s">
        <v>99</v>
      </c>
      <c r="K49" s="44" t="s">
        <v>91</v>
      </c>
      <c r="L49" s="46">
        <v>1500000</v>
      </c>
      <c r="M49" s="42" t="s">
        <v>119</v>
      </c>
      <c r="N49" s="42" t="s">
        <v>174</v>
      </c>
      <c r="O49" s="60" t="s">
        <v>92</v>
      </c>
      <c r="P49" s="43" t="s">
        <v>168</v>
      </c>
    </row>
    <row r="50" spans="1:16" ht="99.75" x14ac:dyDescent="0.25">
      <c r="A50" s="58">
        <v>26</v>
      </c>
      <c r="B50" s="74" t="s">
        <v>441</v>
      </c>
      <c r="C50" s="42" t="s">
        <v>147</v>
      </c>
      <c r="D50" s="43" t="s">
        <v>148</v>
      </c>
      <c r="E50" s="43" t="s">
        <v>180</v>
      </c>
      <c r="F50" s="43" t="s">
        <v>94</v>
      </c>
      <c r="G50" s="43" t="s">
        <v>140</v>
      </c>
      <c r="H50" s="43" t="s">
        <v>141</v>
      </c>
      <c r="I50" s="43">
        <v>1</v>
      </c>
      <c r="J50" s="43" t="s">
        <v>99</v>
      </c>
      <c r="K50" s="44" t="s">
        <v>91</v>
      </c>
      <c r="L50" s="46">
        <v>1500000</v>
      </c>
      <c r="M50" s="42" t="s">
        <v>119</v>
      </c>
      <c r="N50" s="42" t="s">
        <v>174</v>
      </c>
      <c r="O50" s="60" t="s">
        <v>92</v>
      </c>
      <c r="P50" s="43" t="s">
        <v>168</v>
      </c>
    </row>
    <row r="51" spans="1:16" ht="85.5" x14ac:dyDescent="0.25">
      <c r="A51" s="58">
        <v>27</v>
      </c>
      <c r="B51" s="74" t="s">
        <v>442</v>
      </c>
      <c r="C51" s="42" t="s">
        <v>147</v>
      </c>
      <c r="D51" s="43" t="s">
        <v>148</v>
      </c>
      <c r="E51" s="43" t="s">
        <v>182</v>
      </c>
      <c r="F51" s="43" t="s">
        <v>94</v>
      </c>
      <c r="G51" s="43" t="s">
        <v>140</v>
      </c>
      <c r="H51" s="43" t="s">
        <v>141</v>
      </c>
      <c r="I51" s="43">
        <v>1</v>
      </c>
      <c r="J51" s="43" t="s">
        <v>99</v>
      </c>
      <c r="K51" s="44" t="s">
        <v>91</v>
      </c>
      <c r="L51" s="46">
        <v>3000000</v>
      </c>
      <c r="M51" s="42" t="s">
        <v>119</v>
      </c>
      <c r="N51" s="42" t="s">
        <v>174</v>
      </c>
      <c r="O51" s="60" t="s">
        <v>92</v>
      </c>
      <c r="P51" s="43" t="s">
        <v>168</v>
      </c>
    </row>
    <row r="52" spans="1:16" ht="85.5" x14ac:dyDescent="0.25">
      <c r="A52" s="58">
        <v>28</v>
      </c>
      <c r="B52" s="74" t="s">
        <v>443</v>
      </c>
      <c r="C52" s="42" t="s">
        <v>147</v>
      </c>
      <c r="D52" s="43" t="s">
        <v>148</v>
      </c>
      <c r="E52" s="43" t="s">
        <v>183</v>
      </c>
      <c r="F52" s="43" t="s">
        <v>94</v>
      </c>
      <c r="G52" s="43" t="s">
        <v>140</v>
      </c>
      <c r="H52" s="43" t="s">
        <v>141</v>
      </c>
      <c r="I52" s="43">
        <v>1</v>
      </c>
      <c r="J52" s="43" t="s">
        <v>99</v>
      </c>
      <c r="K52" s="44" t="s">
        <v>91</v>
      </c>
      <c r="L52" s="46">
        <v>3000000</v>
      </c>
      <c r="M52" s="42" t="s">
        <v>119</v>
      </c>
      <c r="N52" s="42" t="s">
        <v>174</v>
      </c>
      <c r="O52" s="60" t="s">
        <v>92</v>
      </c>
      <c r="P52" s="43" t="s">
        <v>168</v>
      </c>
    </row>
    <row r="53" spans="1:16" ht="85.5" x14ac:dyDescent="0.25">
      <c r="A53" s="58">
        <v>29</v>
      </c>
      <c r="B53" s="74" t="s">
        <v>444</v>
      </c>
      <c r="C53" s="42" t="s">
        <v>147</v>
      </c>
      <c r="D53" s="43" t="s">
        <v>148</v>
      </c>
      <c r="E53" s="43" t="s">
        <v>181</v>
      </c>
      <c r="F53" s="43" t="s">
        <v>94</v>
      </c>
      <c r="G53" s="43" t="s">
        <v>140</v>
      </c>
      <c r="H53" s="43" t="s">
        <v>141</v>
      </c>
      <c r="I53" s="43">
        <v>1</v>
      </c>
      <c r="J53" s="43" t="s">
        <v>99</v>
      </c>
      <c r="K53" s="44" t="s">
        <v>91</v>
      </c>
      <c r="L53" s="46">
        <v>3000000</v>
      </c>
      <c r="M53" s="42" t="s">
        <v>119</v>
      </c>
      <c r="N53" s="42" t="s">
        <v>174</v>
      </c>
      <c r="O53" s="60" t="s">
        <v>92</v>
      </c>
      <c r="P53" s="43" t="s">
        <v>168</v>
      </c>
    </row>
    <row r="54" spans="1:16" ht="85.5" x14ac:dyDescent="0.25">
      <c r="A54" s="58">
        <v>30</v>
      </c>
      <c r="B54" s="74" t="s">
        <v>445</v>
      </c>
      <c r="C54" s="53" t="s">
        <v>97</v>
      </c>
      <c r="D54" s="53" t="s">
        <v>228</v>
      </c>
      <c r="E54" s="43" t="s">
        <v>229</v>
      </c>
      <c r="F54" s="43" t="s">
        <v>94</v>
      </c>
      <c r="G54" s="43"/>
      <c r="H54" s="43"/>
      <c r="I54" s="43" t="s">
        <v>230</v>
      </c>
      <c r="J54" s="43" t="s">
        <v>99</v>
      </c>
      <c r="K54" s="43" t="s">
        <v>91</v>
      </c>
      <c r="L54" s="46">
        <v>40000000</v>
      </c>
      <c r="M54" s="42" t="s">
        <v>115</v>
      </c>
      <c r="N54" s="42" t="s">
        <v>116</v>
      </c>
      <c r="O54" s="43" t="s">
        <v>118</v>
      </c>
      <c r="P54" s="43" t="s">
        <v>93</v>
      </c>
    </row>
    <row r="55" spans="1:16" ht="78.75" customHeight="1" x14ac:dyDescent="0.25">
      <c r="A55" s="58">
        <v>31</v>
      </c>
      <c r="B55" s="74" t="s">
        <v>446</v>
      </c>
      <c r="C55" s="42" t="s">
        <v>231</v>
      </c>
      <c r="D55" s="43" t="s">
        <v>484</v>
      </c>
      <c r="E55" s="43" t="s">
        <v>483</v>
      </c>
      <c r="F55" s="43" t="s">
        <v>94</v>
      </c>
      <c r="G55" s="43" t="s">
        <v>120</v>
      </c>
      <c r="H55" s="43" t="s">
        <v>121</v>
      </c>
      <c r="I55" s="43">
        <v>1</v>
      </c>
      <c r="J55" s="43" t="s">
        <v>99</v>
      </c>
      <c r="K55" s="44" t="s">
        <v>91</v>
      </c>
      <c r="L55" s="46">
        <v>1200000</v>
      </c>
      <c r="M55" s="42" t="s">
        <v>115</v>
      </c>
      <c r="N55" s="42" t="s">
        <v>116</v>
      </c>
      <c r="O55" s="60" t="s">
        <v>92</v>
      </c>
      <c r="P55" s="43" t="s">
        <v>93</v>
      </c>
    </row>
    <row r="56" spans="1:16" ht="85.5" x14ac:dyDescent="0.25">
      <c r="A56" s="58">
        <v>32</v>
      </c>
      <c r="B56" s="74" t="s">
        <v>447</v>
      </c>
      <c r="C56" s="42" t="s">
        <v>236</v>
      </c>
      <c r="D56" s="43" t="s">
        <v>241</v>
      </c>
      <c r="E56" s="43" t="s">
        <v>237</v>
      </c>
      <c r="F56" s="43" t="s">
        <v>94</v>
      </c>
      <c r="G56" s="42" t="s">
        <v>120</v>
      </c>
      <c r="H56" s="43" t="s">
        <v>121</v>
      </c>
      <c r="I56" s="43" t="s">
        <v>33</v>
      </c>
      <c r="J56" s="43">
        <v>46</v>
      </c>
      <c r="K56" s="44" t="s">
        <v>91</v>
      </c>
      <c r="L56" s="46">
        <v>9178765</v>
      </c>
      <c r="M56" s="42" t="s">
        <v>115</v>
      </c>
      <c r="N56" s="42" t="s">
        <v>116</v>
      </c>
      <c r="O56" s="60" t="s">
        <v>92</v>
      </c>
      <c r="P56" s="43" t="s">
        <v>168</v>
      </c>
    </row>
    <row r="57" spans="1:16" ht="71.25" x14ac:dyDescent="0.25">
      <c r="A57" s="58">
        <v>33</v>
      </c>
      <c r="B57" s="74" t="s">
        <v>448</v>
      </c>
      <c r="C57" s="42" t="s">
        <v>242</v>
      </c>
      <c r="D57" s="43" t="s">
        <v>243</v>
      </c>
      <c r="E57" s="43" t="s">
        <v>239</v>
      </c>
      <c r="F57" s="54" t="s">
        <v>232</v>
      </c>
      <c r="G57" s="42" t="s">
        <v>120</v>
      </c>
      <c r="H57" s="43" t="s">
        <v>121</v>
      </c>
      <c r="I57" s="43" t="s">
        <v>33</v>
      </c>
      <c r="J57" s="43">
        <v>46</v>
      </c>
      <c r="K57" s="44" t="s">
        <v>91</v>
      </c>
      <c r="L57" s="46">
        <v>9655440</v>
      </c>
      <c r="M57" s="42" t="s">
        <v>115</v>
      </c>
      <c r="N57" s="42" t="s">
        <v>116</v>
      </c>
      <c r="O57" s="60" t="s">
        <v>205</v>
      </c>
      <c r="P57" s="53" t="s">
        <v>206</v>
      </c>
    </row>
    <row r="58" spans="1:16" ht="85.5" x14ac:dyDescent="0.25">
      <c r="A58" s="58">
        <v>34</v>
      </c>
      <c r="B58" s="74" t="s">
        <v>449</v>
      </c>
      <c r="C58" s="42" t="s">
        <v>242</v>
      </c>
      <c r="D58" s="43" t="s">
        <v>243</v>
      </c>
      <c r="E58" s="43" t="s">
        <v>240</v>
      </c>
      <c r="F58" s="43" t="s">
        <v>94</v>
      </c>
      <c r="G58" s="42" t="s">
        <v>120</v>
      </c>
      <c r="H58" s="43" t="s">
        <v>121</v>
      </c>
      <c r="I58" s="43" t="s">
        <v>33</v>
      </c>
      <c r="J58" s="43">
        <v>46</v>
      </c>
      <c r="K58" s="44" t="s">
        <v>91</v>
      </c>
      <c r="L58" s="46">
        <v>2372640</v>
      </c>
      <c r="M58" s="42" t="s">
        <v>117</v>
      </c>
      <c r="N58" s="42" t="s">
        <v>116</v>
      </c>
      <c r="O58" s="43" t="s">
        <v>92</v>
      </c>
      <c r="P58" s="43" t="s">
        <v>168</v>
      </c>
    </row>
    <row r="59" spans="1:16" ht="85.5" x14ac:dyDescent="0.25">
      <c r="A59" s="58">
        <v>35</v>
      </c>
      <c r="B59" s="74" t="s">
        <v>450</v>
      </c>
      <c r="C59" s="42" t="s">
        <v>238</v>
      </c>
      <c r="D59" s="43" t="s">
        <v>246</v>
      </c>
      <c r="E59" s="43" t="s">
        <v>429</v>
      </c>
      <c r="F59" s="43" t="s">
        <v>94</v>
      </c>
      <c r="G59" s="43" t="s">
        <v>140</v>
      </c>
      <c r="H59" s="43" t="s">
        <v>141</v>
      </c>
      <c r="I59" s="43">
        <v>1</v>
      </c>
      <c r="J59" s="43" t="s">
        <v>99</v>
      </c>
      <c r="K59" s="43" t="s">
        <v>91</v>
      </c>
      <c r="L59" s="46">
        <v>27000000</v>
      </c>
      <c r="M59" s="42" t="s">
        <v>115</v>
      </c>
      <c r="N59" s="42" t="s">
        <v>150</v>
      </c>
      <c r="O59" s="43" t="s">
        <v>118</v>
      </c>
      <c r="P59" s="43" t="s">
        <v>93</v>
      </c>
    </row>
    <row r="60" spans="1:16" ht="85.5" x14ac:dyDescent="0.25">
      <c r="A60" s="58">
        <v>36</v>
      </c>
      <c r="B60" s="74" t="s">
        <v>451</v>
      </c>
      <c r="C60" s="42" t="s">
        <v>242</v>
      </c>
      <c r="D60" s="43" t="s">
        <v>248</v>
      </c>
      <c r="E60" s="43" t="s">
        <v>247</v>
      </c>
      <c r="F60" s="43" t="s">
        <v>94</v>
      </c>
      <c r="G60" s="43" t="s">
        <v>140</v>
      </c>
      <c r="H60" s="43" t="s">
        <v>141</v>
      </c>
      <c r="I60" s="43">
        <v>1</v>
      </c>
      <c r="J60" s="43" t="s">
        <v>99</v>
      </c>
      <c r="K60" s="43" t="s">
        <v>91</v>
      </c>
      <c r="L60" s="46">
        <v>3100000</v>
      </c>
      <c r="M60" s="42" t="s">
        <v>117</v>
      </c>
      <c r="N60" s="42" t="s">
        <v>174</v>
      </c>
      <c r="O60" s="43" t="s">
        <v>92</v>
      </c>
      <c r="P60" s="43" t="s">
        <v>93</v>
      </c>
    </row>
    <row r="61" spans="1:16" ht="85.5" x14ac:dyDescent="0.25">
      <c r="A61" s="58">
        <v>37</v>
      </c>
      <c r="B61" s="74" t="s">
        <v>452</v>
      </c>
      <c r="C61" s="42" t="s">
        <v>86</v>
      </c>
      <c r="D61" s="43" t="s">
        <v>249</v>
      </c>
      <c r="E61" s="43" t="s">
        <v>250</v>
      </c>
      <c r="F61" s="43" t="s">
        <v>94</v>
      </c>
      <c r="G61" s="42" t="s">
        <v>120</v>
      </c>
      <c r="H61" s="43" t="s">
        <v>121</v>
      </c>
      <c r="I61" s="43" t="s">
        <v>33</v>
      </c>
      <c r="J61" s="43">
        <v>46</v>
      </c>
      <c r="K61" s="44" t="s">
        <v>91</v>
      </c>
      <c r="L61" s="46">
        <v>6379131</v>
      </c>
      <c r="M61" s="42" t="s">
        <v>117</v>
      </c>
      <c r="N61" s="42" t="s">
        <v>174</v>
      </c>
      <c r="O61" s="43" t="s">
        <v>92</v>
      </c>
      <c r="P61" s="43" t="s">
        <v>168</v>
      </c>
    </row>
    <row r="62" spans="1:16" ht="85.5" x14ac:dyDescent="0.25">
      <c r="A62" s="58">
        <v>38</v>
      </c>
      <c r="B62" s="74" t="s">
        <v>453</v>
      </c>
      <c r="C62" s="43" t="s">
        <v>242</v>
      </c>
      <c r="D62" s="43" t="s">
        <v>248</v>
      </c>
      <c r="E62" s="42" t="s">
        <v>251</v>
      </c>
      <c r="F62" s="43" t="s">
        <v>94</v>
      </c>
      <c r="G62" s="42" t="s">
        <v>120</v>
      </c>
      <c r="H62" s="43" t="s">
        <v>121</v>
      </c>
      <c r="I62" s="44">
        <v>1</v>
      </c>
      <c r="J62" s="61">
        <v>46</v>
      </c>
      <c r="K62" s="44" t="s">
        <v>91</v>
      </c>
      <c r="L62" s="46">
        <v>22285135</v>
      </c>
      <c r="M62" s="42" t="s">
        <v>115</v>
      </c>
      <c r="N62" s="42" t="s">
        <v>150</v>
      </c>
      <c r="O62" s="43" t="s">
        <v>118</v>
      </c>
      <c r="P62" s="43" t="s">
        <v>93</v>
      </c>
    </row>
    <row r="63" spans="1:16" ht="85.5" x14ac:dyDescent="0.25">
      <c r="A63" s="58">
        <v>39</v>
      </c>
      <c r="B63" s="74" t="s">
        <v>454</v>
      </c>
      <c r="C63" s="43" t="s">
        <v>252</v>
      </c>
      <c r="D63" s="43" t="s">
        <v>253</v>
      </c>
      <c r="E63" s="43" t="s">
        <v>254</v>
      </c>
      <c r="F63" s="43" t="s">
        <v>94</v>
      </c>
      <c r="G63" s="48" t="s">
        <v>120</v>
      </c>
      <c r="H63" s="43" t="s">
        <v>121</v>
      </c>
      <c r="I63" s="48">
        <v>1</v>
      </c>
      <c r="J63" s="48" t="s">
        <v>99</v>
      </c>
      <c r="K63" s="54" t="s">
        <v>91</v>
      </c>
      <c r="L63" s="46">
        <v>108447500</v>
      </c>
      <c r="M63" s="42" t="s">
        <v>119</v>
      </c>
      <c r="N63" s="42" t="s">
        <v>198</v>
      </c>
      <c r="O63" s="43" t="s">
        <v>118</v>
      </c>
      <c r="P63" s="43" t="s">
        <v>93</v>
      </c>
    </row>
    <row r="64" spans="1:16" ht="85.5" x14ac:dyDescent="0.25">
      <c r="A64" s="58">
        <v>40</v>
      </c>
      <c r="B64" s="74" t="s">
        <v>455</v>
      </c>
      <c r="C64" s="48" t="s">
        <v>169</v>
      </c>
      <c r="D64" s="48" t="s">
        <v>276</v>
      </c>
      <c r="E64" s="43" t="s">
        <v>277</v>
      </c>
      <c r="F64" s="43" t="s">
        <v>94</v>
      </c>
      <c r="G64" s="43"/>
      <c r="H64" s="43"/>
      <c r="I64" s="145" t="s">
        <v>230</v>
      </c>
      <c r="J64" s="43" t="s">
        <v>99</v>
      </c>
      <c r="K64" s="43" t="s">
        <v>91</v>
      </c>
      <c r="L64" s="46">
        <v>30000000</v>
      </c>
      <c r="M64" s="42" t="s">
        <v>115</v>
      </c>
      <c r="N64" s="42" t="s">
        <v>278</v>
      </c>
      <c r="O64" s="43" t="s">
        <v>118</v>
      </c>
      <c r="P64" s="43" t="s">
        <v>93</v>
      </c>
    </row>
    <row r="65" spans="1:16" ht="85.5" x14ac:dyDescent="0.25">
      <c r="A65" s="58">
        <v>41</v>
      </c>
      <c r="B65" s="74" t="s">
        <v>456</v>
      </c>
      <c r="C65" s="48" t="s">
        <v>169</v>
      </c>
      <c r="D65" s="48" t="s">
        <v>276</v>
      </c>
      <c r="E65" s="43" t="s">
        <v>279</v>
      </c>
      <c r="F65" s="43" t="s">
        <v>94</v>
      </c>
      <c r="G65" s="43"/>
      <c r="H65" s="146"/>
      <c r="I65" s="144" t="s">
        <v>230</v>
      </c>
      <c r="J65" s="43">
        <v>46</v>
      </c>
      <c r="K65" s="43" t="s">
        <v>91</v>
      </c>
      <c r="L65" s="46">
        <v>5000000</v>
      </c>
      <c r="M65" s="42" t="s">
        <v>115</v>
      </c>
      <c r="N65" s="42" t="s">
        <v>278</v>
      </c>
      <c r="O65" s="43" t="s">
        <v>92</v>
      </c>
      <c r="P65" s="43" t="s">
        <v>93</v>
      </c>
    </row>
    <row r="66" spans="1:16" ht="85.5" x14ac:dyDescent="0.25">
      <c r="A66" s="58" t="s">
        <v>459</v>
      </c>
      <c r="B66" s="74" t="s">
        <v>459</v>
      </c>
      <c r="C66" s="48" t="s">
        <v>574</v>
      </c>
      <c r="D66" s="48" t="s">
        <v>575</v>
      </c>
      <c r="E66" s="52" t="s">
        <v>576</v>
      </c>
      <c r="F66" s="43" t="s">
        <v>94</v>
      </c>
      <c r="G66" s="43" t="s">
        <v>140</v>
      </c>
      <c r="H66" s="43" t="s">
        <v>141</v>
      </c>
      <c r="I66" s="43">
        <v>1</v>
      </c>
      <c r="J66" s="43" t="s">
        <v>99</v>
      </c>
      <c r="K66" s="43" t="s">
        <v>91</v>
      </c>
      <c r="L66" s="46">
        <v>16620450</v>
      </c>
      <c r="M66" s="42" t="s">
        <v>115</v>
      </c>
      <c r="N66" s="42" t="s">
        <v>577</v>
      </c>
      <c r="O66" s="43" t="s">
        <v>118</v>
      </c>
      <c r="P66" s="43" t="s">
        <v>93</v>
      </c>
    </row>
    <row r="67" spans="1:16" ht="15.75" x14ac:dyDescent="0.25">
      <c r="A67" s="69"/>
      <c r="B67" s="153"/>
      <c r="C67" s="153"/>
      <c r="D67" s="153"/>
      <c r="E67" s="153"/>
      <c r="F67" s="154"/>
      <c r="G67" s="75" t="s">
        <v>459</v>
      </c>
      <c r="H67" s="155" t="s">
        <v>68</v>
      </c>
      <c r="I67" s="156"/>
      <c r="J67" s="156"/>
      <c r="K67" s="157"/>
      <c r="L67" s="76">
        <f>SUM(L25:L66)</f>
        <v>435648910</v>
      </c>
      <c r="M67" s="77"/>
      <c r="N67" s="77"/>
      <c r="O67" s="77"/>
      <c r="P67" s="77"/>
    </row>
    <row r="68" spans="1:16" x14ac:dyDescent="0.25">
      <c r="A68" s="69"/>
      <c r="B68" s="160" t="s">
        <v>40</v>
      </c>
      <c r="C68" s="160"/>
      <c r="D68" s="160"/>
      <c r="E68" s="160"/>
      <c r="F68" s="160"/>
      <c r="G68" s="160"/>
      <c r="H68" s="160"/>
      <c r="I68" s="160"/>
      <c r="J68" s="160"/>
      <c r="K68" s="160"/>
      <c r="L68" s="160"/>
      <c r="M68" s="160"/>
      <c r="N68" s="160"/>
      <c r="O68" s="160"/>
      <c r="P68" s="160"/>
    </row>
    <row r="69" spans="1:16" ht="87.75" customHeight="1" x14ac:dyDescent="0.25">
      <c r="A69" s="58" t="s">
        <v>460</v>
      </c>
      <c r="B69" s="52">
        <v>1</v>
      </c>
      <c r="C69" s="48" t="s">
        <v>280</v>
      </c>
      <c r="D69" s="48" t="s">
        <v>281</v>
      </c>
      <c r="E69" s="43" t="s">
        <v>282</v>
      </c>
      <c r="F69" s="43" t="s">
        <v>94</v>
      </c>
      <c r="G69" s="48"/>
      <c r="H69" s="43"/>
      <c r="I69" s="62" t="s">
        <v>230</v>
      </c>
      <c r="J69" s="48" t="s">
        <v>99</v>
      </c>
      <c r="K69" s="43" t="s">
        <v>91</v>
      </c>
      <c r="L69" s="46">
        <v>50000000</v>
      </c>
      <c r="M69" s="42" t="s">
        <v>119</v>
      </c>
      <c r="N69" s="43" t="s">
        <v>174</v>
      </c>
      <c r="O69" s="43" t="s">
        <v>118</v>
      </c>
      <c r="P69" s="43" t="s">
        <v>93</v>
      </c>
    </row>
    <row r="70" spans="1:16" ht="84.75" customHeight="1" x14ac:dyDescent="0.25">
      <c r="A70" s="58" t="s">
        <v>461</v>
      </c>
      <c r="B70" s="52">
        <v>2</v>
      </c>
      <c r="C70" s="43" t="s">
        <v>291</v>
      </c>
      <c r="D70" s="43" t="s">
        <v>292</v>
      </c>
      <c r="E70" s="43" t="s">
        <v>293</v>
      </c>
      <c r="F70" s="43" t="s">
        <v>94</v>
      </c>
      <c r="G70" s="43"/>
      <c r="H70" s="43"/>
      <c r="I70" s="43" t="s">
        <v>230</v>
      </c>
      <c r="J70" s="43" t="s">
        <v>99</v>
      </c>
      <c r="K70" s="46" t="s">
        <v>91</v>
      </c>
      <c r="L70" s="46">
        <v>120000000</v>
      </c>
      <c r="M70" s="42" t="s">
        <v>115</v>
      </c>
      <c r="N70" s="43" t="s">
        <v>150</v>
      </c>
      <c r="O70" s="43" t="s">
        <v>118</v>
      </c>
      <c r="P70" s="52" t="s">
        <v>93</v>
      </c>
    </row>
    <row r="71" spans="1:16" ht="89.25" customHeight="1" x14ac:dyDescent="0.25">
      <c r="A71" s="58" t="s">
        <v>462</v>
      </c>
      <c r="B71" s="52">
        <v>3</v>
      </c>
      <c r="C71" s="43" t="s">
        <v>291</v>
      </c>
      <c r="D71" s="43" t="s">
        <v>292</v>
      </c>
      <c r="E71" s="43" t="s">
        <v>294</v>
      </c>
      <c r="F71" s="43" t="s">
        <v>94</v>
      </c>
      <c r="G71" s="43"/>
      <c r="H71" s="43"/>
      <c r="I71" s="43" t="s">
        <v>230</v>
      </c>
      <c r="J71" s="43" t="s">
        <v>99</v>
      </c>
      <c r="K71" s="46" t="s">
        <v>91</v>
      </c>
      <c r="L71" s="46">
        <v>75000000</v>
      </c>
      <c r="M71" s="42" t="s">
        <v>115</v>
      </c>
      <c r="N71" s="43" t="s">
        <v>150</v>
      </c>
      <c r="O71" s="43" t="s">
        <v>118</v>
      </c>
      <c r="P71" s="52" t="s">
        <v>93</v>
      </c>
    </row>
    <row r="72" spans="1:16" ht="87.75" customHeight="1" x14ac:dyDescent="0.25">
      <c r="A72" s="58" t="s">
        <v>99</v>
      </c>
      <c r="B72" s="52">
        <v>4</v>
      </c>
      <c r="C72" s="53" t="s">
        <v>262</v>
      </c>
      <c r="D72" s="53" t="s">
        <v>383</v>
      </c>
      <c r="E72" s="42" t="s">
        <v>319</v>
      </c>
      <c r="F72" s="43" t="s">
        <v>94</v>
      </c>
      <c r="G72" s="48"/>
      <c r="H72" s="43"/>
      <c r="I72" s="43" t="s">
        <v>230</v>
      </c>
      <c r="J72" s="44" t="s">
        <v>99</v>
      </c>
      <c r="K72" s="44" t="s">
        <v>91</v>
      </c>
      <c r="L72" s="46">
        <v>1000000</v>
      </c>
      <c r="M72" s="53" t="s">
        <v>117</v>
      </c>
      <c r="N72" s="53" t="s">
        <v>221</v>
      </c>
      <c r="O72" s="43" t="s">
        <v>92</v>
      </c>
      <c r="P72" s="43" t="s">
        <v>93</v>
      </c>
    </row>
    <row r="73" spans="1:16" ht="87.75" customHeight="1" x14ac:dyDescent="0.25">
      <c r="A73" s="58" t="s">
        <v>341</v>
      </c>
      <c r="B73" s="52">
        <v>5</v>
      </c>
      <c r="C73" s="53" t="s">
        <v>402</v>
      </c>
      <c r="D73" s="53" t="s">
        <v>403</v>
      </c>
      <c r="E73" s="51" t="s">
        <v>343</v>
      </c>
      <c r="F73" s="54" t="s">
        <v>94</v>
      </c>
      <c r="G73" s="48"/>
      <c r="H73" s="43"/>
      <c r="I73" s="49" t="s">
        <v>230</v>
      </c>
      <c r="J73" s="55">
        <v>46</v>
      </c>
      <c r="K73" s="54" t="s">
        <v>91</v>
      </c>
      <c r="L73" s="46">
        <v>4000000</v>
      </c>
      <c r="M73" s="42" t="s">
        <v>119</v>
      </c>
      <c r="N73" s="42" t="s">
        <v>171</v>
      </c>
      <c r="O73" s="43" t="s">
        <v>344</v>
      </c>
      <c r="P73" s="44" t="s">
        <v>93</v>
      </c>
    </row>
    <row r="74" spans="1:16" ht="88.5" customHeight="1" x14ac:dyDescent="0.25">
      <c r="A74" s="58" t="s">
        <v>463</v>
      </c>
      <c r="B74" s="52">
        <v>6</v>
      </c>
      <c r="C74" s="42" t="s">
        <v>404</v>
      </c>
      <c r="D74" s="42" t="s">
        <v>405</v>
      </c>
      <c r="E74" s="65" t="s">
        <v>345</v>
      </c>
      <c r="F74" s="54" t="s">
        <v>94</v>
      </c>
      <c r="G74" s="48"/>
      <c r="H74" s="43"/>
      <c r="I74" s="49" t="s">
        <v>230</v>
      </c>
      <c r="J74" s="55">
        <v>46</v>
      </c>
      <c r="K74" s="54" t="s">
        <v>91</v>
      </c>
      <c r="L74" s="46">
        <v>4200000</v>
      </c>
      <c r="M74" s="53" t="s">
        <v>117</v>
      </c>
      <c r="N74" s="53" t="s">
        <v>221</v>
      </c>
      <c r="O74" s="43" t="s">
        <v>92</v>
      </c>
      <c r="P74" s="44" t="s">
        <v>93</v>
      </c>
    </row>
    <row r="75" spans="1:16" ht="86.25" customHeight="1" x14ac:dyDescent="0.25">
      <c r="A75" s="58" t="s">
        <v>464</v>
      </c>
      <c r="B75" s="52">
        <v>7</v>
      </c>
      <c r="C75" s="42" t="s">
        <v>402</v>
      </c>
      <c r="D75" s="42" t="s">
        <v>403</v>
      </c>
      <c r="E75" s="42" t="s">
        <v>365</v>
      </c>
      <c r="F75" s="43" t="s">
        <v>94</v>
      </c>
      <c r="G75" s="48"/>
      <c r="H75" s="43"/>
      <c r="I75" s="43" t="s">
        <v>230</v>
      </c>
      <c r="J75" s="44" t="s">
        <v>99</v>
      </c>
      <c r="K75" s="44" t="s">
        <v>91</v>
      </c>
      <c r="L75" s="46">
        <v>6000000</v>
      </c>
      <c r="M75" s="53" t="s">
        <v>117</v>
      </c>
      <c r="N75" s="53" t="s">
        <v>221</v>
      </c>
      <c r="O75" s="43" t="s">
        <v>92</v>
      </c>
      <c r="P75" s="43" t="s">
        <v>93</v>
      </c>
    </row>
    <row r="76" spans="1:16" ht="15.75" x14ac:dyDescent="0.25">
      <c r="A76" s="69"/>
      <c r="B76" s="153" t="s">
        <v>38</v>
      </c>
      <c r="C76" s="153"/>
      <c r="D76" s="153"/>
      <c r="E76" s="153"/>
      <c r="F76" s="154"/>
      <c r="G76" s="75" t="s">
        <v>125</v>
      </c>
      <c r="H76" s="155" t="s">
        <v>68</v>
      </c>
      <c r="I76" s="156"/>
      <c r="J76" s="156"/>
      <c r="K76" s="157"/>
      <c r="L76" s="76">
        <f>SUM(L69:L75)</f>
        <v>260200000</v>
      </c>
      <c r="M76" s="77"/>
      <c r="N76" s="77"/>
      <c r="O76" s="77"/>
      <c r="P76" s="77"/>
    </row>
    <row r="77" spans="1:16" ht="15.75" x14ac:dyDescent="0.25">
      <c r="A77" s="69"/>
      <c r="B77" s="153" t="s">
        <v>41</v>
      </c>
      <c r="C77" s="153"/>
      <c r="D77" s="153"/>
      <c r="E77" s="153"/>
      <c r="F77" s="154"/>
      <c r="G77" s="79">
        <f>G76+G67</f>
        <v>49</v>
      </c>
      <c r="H77" s="155" t="s">
        <v>69</v>
      </c>
      <c r="I77" s="156"/>
      <c r="J77" s="156"/>
      <c r="K77" s="157"/>
      <c r="L77" s="76">
        <f>L67+L76</f>
        <v>695848910</v>
      </c>
      <c r="M77" s="77"/>
      <c r="N77" s="77"/>
      <c r="O77" s="77"/>
      <c r="P77" s="77"/>
    </row>
    <row r="78" spans="1:16" ht="15.75" x14ac:dyDescent="0.25">
      <c r="A78" s="69"/>
      <c r="B78" s="153" t="s">
        <v>42</v>
      </c>
      <c r="C78" s="153"/>
      <c r="D78" s="153"/>
      <c r="E78" s="153"/>
      <c r="F78" s="153"/>
      <c r="G78" s="153"/>
      <c r="H78" s="153"/>
      <c r="I78" s="153"/>
      <c r="J78" s="153"/>
      <c r="K78" s="153"/>
      <c r="L78" s="153"/>
      <c r="M78" s="153"/>
      <c r="N78" s="153"/>
      <c r="O78" s="153"/>
      <c r="P78" s="153"/>
    </row>
    <row r="79" spans="1:16" x14ac:dyDescent="0.25">
      <c r="A79" s="69"/>
      <c r="B79" s="160" t="s">
        <v>43</v>
      </c>
      <c r="C79" s="160"/>
      <c r="D79" s="160"/>
      <c r="E79" s="160"/>
      <c r="F79" s="160"/>
      <c r="G79" s="160"/>
      <c r="H79" s="160"/>
      <c r="I79" s="160"/>
      <c r="J79" s="160"/>
      <c r="K79" s="160"/>
      <c r="L79" s="160"/>
      <c r="M79" s="160"/>
      <c r="N79" s="160"/>
      <c r="O79" s="160"/>
      <c r="P79" s="160"/>
    </row>
    <row r="80" spans="1:16" ht="85.5" x14ac:dyDescent="0.25">
      <c r="A80" s="58" t="s">
        <v>465</v>
      </c>
      <c r="B80" s="41" t="s">
        <v>33</v>
      </c>
      <c r="C80" s="43" t="s">
        <v>97</v>
      </c>
      <c r="D80" s="43" t="s">
        <v>98</v>
      </c>
      <c r="E80" s="66" t="s">
        <v>284</v>
      </c>
      <c r="F80" s="43" t="s">
        <v>94</v>
      </c>
      <c r="G80" s="48">
        <v>642</v>
      </c>
      <c r="H80" s="43" t="s">
        <v>141</v>
      </c>
      <c r="I80" s="49">
        <v>1</v>
      </c>
      <c r="J80" s="80" t="s">
        <v>99</v>
      </c>
      <c r="K80" s="80" t="s">
        <v>91</v>
      </c>
      <c r="L80" s="46">
        <v>54615384</v>
      </c>
      <c r="M80" s="48" t="s">
        <v>115</v>
      </c>
      <c r="N80" s="48" t="s">
        <v>116</v>
      </c>
      <c r="O80" s="43" t="s">
        <v>118</v>
      </c>
      <c r="P80" s="43" t="s">
        <v>93</v>
      </c>
    </row>
    <row r="81" spans="1:16" ht="150" customHeight="1" x14ac:dyDescent="0.25">
      <c r="A81" s="58" t="s">
        <v>466</v>
      </c>
      <c r="B81" s="41" t="s">
        <v>34</v>
      </c>
      <c r="C81" s="43" t="s">
        <v>97</v>
      </c>
      <c r="D81" s="43" t="s">
        <v>98</v>
      </c>
      <c r="E81" s="66" t="s">
        <v>100</v>
      </c>
      <c r="F81" s="43" t="s">
        <v>94</v>
      </c>
      <c r="G81" s="48">
        <v>642</v>
      </c>
      <c r="H81" s="43" t="s">
        <v>141</v>
      </c>
      <c r="I81" s="49">
        <v>1</v>
      </c>
      <c r="J81" s="80" t="s">
        <v>99</v>
      </c>
      <c r="K81" s="80" t="s">
        <v>91</v>
      </c>
      <c r="L81" s="46">
        <v>36431832</v>
      </c>
      <c r="M81" s="48" t="s">
        <v>115</v>
      </c>
      <c r="N81" s="48" t="s">
        <v>116</v>
      </c>
      <c r="O81" s="43" t="s">
        <v>118</v>
      </c>
      <c r="P81" s="43" t="s">
        <v>93</v>
      </c>
    </row>
    <row r="82" spans="1:16" ht="114" x14ac:dyDescent="0.25">
      <c r="A82" s="58" t="s">
        <v>467</v>
      </c>
      <c r="B82" s="41" t="s">
        <v>35</v>
      </c>
      <c r="C82" s="43" t="s">
        <v>97</v>
      </c>
      <c r="D82" s="43" t="s">
        <v>98</v>
      </c>
      <c r="E82" s="66" t="s">
        <v>101</v>
      </c>
      <c r="F82" s="43" t="s">
        <v>94</v>
      </c>
      <c r="G82" s="48">
        <v>642</v>
      </c>
      <c r="H82" s="43" t="s">
        <v>141</v>
      </c>
      <c r="I82" s="49">
        <v>1</v>
      </c>
      <c r="J82" s="80" t="s">
        <v>99</v>
      </c>
      <c r="K82" s="80" t="s">
        <v>91</v>
      </c>
      <c r="L82" s="46">
        <v>33278976</v>
      </c>
      <c r="M82" s="48" t="s">
        <v>115</v>
      </c>
      <c r="N82" s="48" t="s">
        <v>116</v>
      </c>
      <c r="O82" s="43" t="s">
        <v>118</v>
      </c>
      <c r="P82" s="43" t="s">
        <v>93</v>
      </c>
    </row>
    <row r="83" spans="1:16" ht="171" x14ac:dyDescent="0.25">
      <c r="A83" s="58" t="s">
        <v>468</v>
      </c>
      <c r="B83" s="41" t="s">
        <v>122</v>
      </c>
      <c r="C83" s="43" t="s">
        <v>97</v>
      </c>
      <c r="D83" s="43" t="s">
        <v>98</v>
      </c>
      <c r="E83" s="66" t="s">
        <v>102</v>
      </c>
      <c r="F83" s="43" t="s">
        <v>94</v>
      </c>
      <c r="G83" s="48">
        <v>642</v>
      </c>
      <c r="H83" s="43" t="s">
        <v>141</v>
      </c>
      <c r="I83" s="49">
        <v>1</v>
      </c>
      <c r="J83" s="80" t="s">
        <v>99</v>
      </c>
      <c r="K83" s="80" t="s">
        <v>91</v>
      </c>
      <c r="L83" s="46">
        <v>40343460</v>
      </c>
      <c r="M83" s="48" t="s">
        <v>115</v>
      </c>
      <c r="N83" s="48" t="s">
        <v>116</v>
      </c>
      <c r="O83" s="43" t="s">
        <v>118</v>
      </c>
      <c r="P83" s="43" t="s">
        <v>93</v>
      </c>
    </row>
    <row r="84" spans="1:16" ht="128.25" x14ac:dyDescent="0.25">
      <c r="A84" s="58" t="s">
        <v>469</v>
      </c>
      <c r="B84" s="41" t="s">
        <v>123</v>
      </c>
      <c r="C84" s="43" t="s">
        <v>97</v>
      </c>
      <c r="D84" s="43" t="s">
        <v>98</v>
      </c>
      <c r="E84" s="66" t="s">
        <v>103</v>
      </c>
      <c r="F84" s="43" t="s">
        <v>94</v>
      </c>
      <c r="G84" s="48">
        <v>642</v>
      </c>
      <c r="H84" s="43" t="s">
        <v>141</v>
      </c>
      <c r="I84" s="49">
        <v>1</v>
      </c>
      <c r="J84" s="80" t="s">
        <v>99</v>
      </c>
      <c r="K84" s="80" t="s">
        <v>91</v>
      </c>
      <c r="L84" s="46">
        <v>32793444</v>
      </c>
      <c r="M84" s="48" t="s">
        <v>115</v>
      </c>
      <c r="N84" s="48" t="s">
        <v>116</v>
      </c>
      <c r="O84" s="43" t="s">
        <v>118</v>
      </c>
      <c r="P84" s="43" t="s">
        <v>93</v>
      </c>
    </row>
    <row r="85" spans="1:16" ht="128.25" x14ac:dyDescent="0.25">
      <c r="A85" s="58" t="s">
        <v>470</v>
      </c>
      <c r="B85" s="41" t="s">
        <v>124</v>
      </c>
      <c r="C85" s="43" t="s">
        <v>97</v>
      </c>
      <c r="D85" s="43" t="s">
        <v>98</v>
      </c>
      <c r="E85" s="66" t="s">
        <v>104</v>
      </c>
      <c r="F85" s="43" t="s">
        <v>94</v>
      </c>
      <c r="G85" s="48">
        <v>642</v>
      </c>
      <c r="H85" s="43" t="s">
        <v>141</v>
      </c>
      <c r="I85" s="49">
        <v>1</v>
      </c>
      <c r="J85" s="80" t="s">
        <v>99</v>
      </c>
      <c r="K85" s="80" t="s">
        <v>91</v>
      </c>
      <c r="L85" s="46">
        <v>21541536</v>
      </c>
      <c r="M85" s="48" t="s">
        <v>117</v>
      </c>
      <c r="N85" s="48" t="s">
        <v>116</v>
      </c>
      <c r="O85" s="43" t="s">
        <v>118</v>
      </c>
      <c r="P85" s="43" t="s">
        <v>93</v>
      </c>
    </row>
    <row r="86" spans="1:16" ht="114" x14ac:dyDescent="0.25">
      <c r="A86" s="58" t="s">
        <v>471</v>
      </c>
      <c r="B86" s="41" t="s">
        <v>125</v>
      </c>
      <c r="C86" s="43" t="s">
        <v>97</v>
      </c>
      <c r="D86" s="43" t="s">
        <v>98</v>
      </c>
      <c r="E86" s="66" t="s">
        <v>105</v>
      </c>
      <c r="F86" s="43" t="s">
        <v>94</v>
      </c>
      <c r="G86" s="48">
        <v>642</v>
      </c>
      <c r="H86" s="43" t="s">
        <v>141</v>
      </c>
      <c r="I86" s="49">
        <v>1</v>
      </c>
      <c r="J86" s="80" t="s">
        <v>99</v>
      </c>
      <c r="K86" s="80" t="s">
        <v>91</v>
      </c>
      <c r="L86" s="46">
        <v>23017704</v>
      </c>
      <c r="M86" s="48" t="s">
        <v>117</v>
      </c>
      <c r="N86" s="48" t="s">
        <v>116</v>
      </c>
      <c r="O86" s="43" t="s">
        <v>118</v>
      </c>
      <c r="P86" s="43" t="s">
        <v>93</v>
      </c>
    </row>
    <row r="87" spans="1:16" ht="99.75" x14ac:dyDescent="0.25">
      <c r="A87" s="58" t="s">
        <v>472</v>
      </c>
      <c r="B87" s="41" t="s">
        <v>126</v>
      </c>
      <c r="C87" s="43" t="s">
        <v>97</v>
      </c>
      <c r="D87" s="43" t="s">
        <v>98</v>
      </c>
      <c r="E87" s="66" t="s">
        <v>106</v>
      </c>
      <c r="F87" s="43" t="s">
        <v>94</v>
      </c>
      <c r="G87" s="48">
        <v>642</v>
      </c>
      <c r="H87" s="43" t="s">
        <v>141</v>
      </c>
      <c r="I87" s="49">
        <v>1</v>
      </c>
      <c r="J87" s="80" t="s">
        <v>99</v>
      </c>
      <c r="K87" s="80" t="s">
        <v>91</v>
      </c>
      <c r="L87" s="46">
        <v>28511604</v>
      </c>
      <c r="M87" s="48" t="s">
        <v>117</v>
      </c>
      <c r="N87" s="48" t="s">
        <v>116</v>
      </c>
      <c r="O87" s="43" t="s">
        <v>118</v>
      </c>
      <c r="P87" s="43" t="s">
        <v>93</v>
      </c>
    </row>
    <row r="88" spans="1:16" ht="99.75" x14ac:dyDescent="0.25">
      <c r="A88" s="58" t="s">
        <v>473</v>
      </c>
      <c r="B88" s="41" t="s">
        <v>127</v>
      </c>
      <c r="C88" s="43" t="s">
        <v>97</v>
      </c>
      <c r="D88" s="43" t="s">
        <v>98</v>
      </c>
      <c r="E88" s="66" t="s">
        <v>107</v>
      </c>
      <c r="F88" s="43" t="s">
        <v>94</v>
      </c>
      <c r="G88" s="48">
        <v>642</v>
      </c>
      <c r="H88" s="43" t="s">
        <v>141</v>
      </c>
      <c r="I88" s="49">
        <v>1</v>
      </c>
      <c r="J88" s="80" t="s">
        <v>99</v>
      </c>
      <c r="K88" s="80" t="s">
        <v>91</v>
      </c>
      <c r="L88" s="46">
        <v>31812936</v>
      </c>
      <c r="M88" s="48" t="s">
        <v>117</v>
      </c>
      <c r="N88" s="48" t="s">
        <v>116</v>
      </c>
      <c r="O88" s="43" t="s">
        <v>118</v>
      </c>
      <c r="P88" s="43" t="s">
        <v>93</v>
      </c>
    </row>
    <row r="89" spans="1:16" ht="99.75" x14ac:dyDescent="0.25">
      <c r="A89" s="58" t="s">
        <v>474</v>
      </c>
      <c r="B89" s="41" t="s">
        <v>128</v>
      </c>
      <c r="C89" s="43" t="s">
        <v>97</v>
      </c>
      <c r="D89" s="43" t="s">
        <v>98</v>
      </c>
      <c r="E89" s="66" t="s">
        <v>108</v>
      </c>
      <c r="F89" s="43" t="s">
        <v>94</v>
      </c>
      <c r="G89" s="48">
        <v>642</v>
      </c>
      <c r="H89" s="43" t="s">
        <v>141</v>
      </c>
      <c r="I89" s="49">
        <v>1</v>
      </c>
      <c r="J89" s="80" t="s">
        <v>99</v>
      </c>
      <c r="K89" s="80" t="s">
        <v>91</v>
      </c>
      <c r="L89" s="46">
        <v>15553344</v>
      </c>
      <c r="M89" s="48" t="s">
        <v>119</v>
      </c>
      <c r="N89" s="48" t="s">
        <v>116</v>
      </c>
      <c r="O89" s="43" t="s">
        <v>118</v>
      </c>
      <c r="P89" s="43" t="s">
        <v>93</v>
      </c>
    </row>
    <row r="90" spans="1:16" ht="99.75" x14ac:dyDescent="0.25">
      <c r="A90" s="58" t="s">
        <v>475</v>
      </c>
      <c r="B90" s="41" t="s">
        <v>129</v>
      </c>
      <c r="C90" s="43" t="s">
        <v>97</v>
      </c>
      <c r="D90" s="43" t="s">
        <v>98</v>
      </c>
      <c r="E90" s="66" t="s">
        <v>109</v>
      </c>
      <c r="F90" s="43" t="s">
        <v>94</v>
      </c>
      <c r="G90" s="48">
        <v>642</v>
      </c>
      <c r="H90" s="43" t="s">
        <v>141</v>
      </c>
      <c r="I90" s="49">
        <v>1</v>
      </c>
      <c r="J90" s="80" t="s">
        <v>99</v>
      </c>
      <c r="K90" s="80" t="s">
        <v>91</v>
      </c>
      <c r="L90" s="46">
        <v>6327204</v>
      </c>
      <c r="M90" s="48" t="s">
        <v>119</v>
      </c>
      <c r="N90" s="48" t="s">
        <v>116</v>
      </c>
      <c r="O90" s="43" t="s">
        <v>92</v>
      </c>
      <c r="P90" s="43" t="s">
        <v>93</v>
      </c>
    </row>
    <row r="91" spans="1:16" ht="114" x14ac:dyDescent="0.25">
      <c r="A91" s="58" t="s">
        <v>476</v>
      </c>
      <c r="B91" s="41" t="s">
        <v>130</v>
      </c>
      <c r="C91" s="43" t="s">
        <v>97</v>
      </c>
      <c r="D91" s="43" t="s">
        <v>98</v>
      </c>
      <c r="E91" s="66" t="s">
        <v>110</v>
      </c>
      <c r="F91" s="43" t="s">
        <v>94</v>
      </c>
      <c r="G91" s="48">
        <v>642</v>
      </c>
      <c r="H91" s="43" t="s">
        <v>141</v>
      </c>
      <c r="I91" s="49">
        <v>1</v>
      </c>
      <c r="J91" s="80" t="s">
        <v>99</v>
      </c>
      <c r="K91" s="80" t="s">
        <v>91</v>
      </c>
      <c r="L91" s="46">
        <v>5719164</v>
      </c>
      <c r="M91" s="48" t="s">
        <v>119</v>
      </c>
      <c r="N91" s="48" t="s">
        <v>116</v>
      </c>
      <c r="O91" s="43" t="s">
        <v>92</v>
      </c>
      <c r="P91" s="43" t="s">
        <v>93</v>
      </c>
    </row>
    <row r="92" spans="1:16" ht="99.75" x14ac:dyDescent="0.25">
      <c r="A92" s="58" t="s">
        <v>477</v>
      </c>
      <c r="B92" s="41" t="s">
        <v>131</v>
      </c>
      <c r="C92" s="43" t="s">
        <v>97</v>
      </c>
      <c r="D92" s="43" t="s">
        <v>98</v>
      </c>
      <c r="E92" s="66" t="s">
        <v>111</v>
      </c>
      <c r="F92" s="43" t="s">
        <v>94</v>
      </c>
      <c r="G92" s="48">
        <v>642</v>
      </c>
      <c r="H92" s="43" t="s">
        <v>141</v>
      </c>
      <c r="I92" s="49">
        <v>1</v>
      </c>
      <c r="J92" s="80" t="s">
        <v>99</v>
      </c>
      <c r="K92" s="80" t="s">
        <v>91</v>
      </c>
      <c r="L92" s="46">
        <v>6627732</v>
      </c>
      <c r="M92" s="48" t="s">
        <v>119</v>
      </c>
      <c r="N92" s="48" t="s">
        <v>116</v>
      </c>
      <c r="O92" s="43" t="s">
        <v>92</v>
      </c>
      <c r="P92" s="43" t="s">
        <v>93</v>
      </c>
    </row>
    <row r="93" spans="1:16" ht="142.5" x14ac:dyDescent="0.25">
      <c r="A93" s="58" t="s">
        <v>478</v>
      </c>
      <c r="B93" s="41" t="s">
        <v>132</v>
      </c>
      <c r="C93" s="43" t="s">
        <v>97</v>
      </c>
      <c r="D93" s="43" t="s">
        <v>98</v>
      </c>
      <c r="E93" s="66" t="s">
        <v>112</v>
      </c>
      <c r="F93" s="43" t="s">
        <v>94</v>
      </c>
      <c r="G93" s="48">
        <v>642</v>
      </c>
      <c r="H93" s="43" t="s">
        <v>141</v>
      </c>
      <c r="I93" s="49">
        <v>1</v>
      </c>
      <c r="J93" s="80" t="s">
        <v>99</v>
      </c>
      <c r="K93" s="80" t="s">
        <v>91</v>
      </c>
      <c r="L93" s="46">
        <v>6392196</v>
      </c>
      <c r="M93" s="48" t="s">
        <v>119</v>
      </c>
      <c r="N93" s="48" t="s">
        <v>116</v>
      </c>
      <c r="O93" s="43" t="s">
        <v>92</v>
      </c>
      <c r="P93" s="43" t="s">
        <v>93</v>
      </c>
    </row>
    <row r="94" spans="1:16" ht="99.75" x14ac:dyDescent="0.25">
      <c r="A94" s="58" t="s">
        <v>479</v>
      </c>
      <c r="B94" s="41" t="s">
        <v>133</v>
      </c>
      <c r="C94" s="43" t="s">
        <v>97</v>
      </c>
      <c r="D94" s="43" t="s">
        <v>98</v>
      </c>
      <c r="E94" s="66" t="s">
        <v>113</v>
      </c>
      <c r="F94" s="43" t="s">
        <v>94</v>
      </c>
      <c r="G94" s="48">
        <v>642</v>
      </c>
      <c r="H94" s="43" t="s">
        <v>141</v>
      </c>
      <c r="I94" s="49">
        <v>1</v>
      </c>
      <c r="J94" s="80" t="s">
        <v>99</v>
      </c>
      <c r="K94" s="80" t="s">
        <v>91</v>
      </c>
      <c r="L94" s="46">
        <v>10859268</v>
      </c>
      <c r="M94" s="48" t="s">
        <v>119</v>
      </c>
      <c r="N94" s="48" t="s">
        <v>116</v>
      </c>
      <c r="O94" s="43" t="s">
        <v>92</v>
      </c>
      <c r="P94" s="43" t="s">
        <v>93</v>
      </c>
    </row>
    <row r="95" spans="1:16" ht="114" x14ac:dyDescent="0.25">
      <c r="A95" s="58" t="s">
        <v>480</v>
      </c>
      <c r="B95" s="41" t="s">
        <v>134</v>
      </c>
      <c r="C95" s="43" t="s">
        <v>97</v>
      </c>
      <c r="D95" s="43" t="s">
        <v>98</v>
      </c>
      <c r="E95" s="66" t="s">
        <v>114</v>
      </c>
      <c r="F95" s="43" t="s">
        <v>94</v>
      </c>
      <c r="G95" s="48">
        <v>642</v>
      </c>
      <c r="H95" s="43" t="s">
        <v>141</v>
      </c>
      <c r="I95" s="49">
        <v>1</v>
      </c>
      <c r="J95" s="80" t="s">
        <v>99</v>
      </c>
      <c r="K95" s="80" t="s">
        <v>91</v>
      </c>
      <c r="L95" s="46">
        <v>3149808</v>
      </c>
      <c r="M95" s="48" t="s">
        <v>119</v>
      </c>
      <c r="N95" s="48" t="s">
        <v>116</v>
      </c>
      <c r="O95" s="43" t="s">
        <v>92</v>
      </c>
      <c r="P95" s="43" t="s">
        <v>93</v>
      </c>
    </row>
    <row r="96" spans="1:16" ht="71.25" x14ac:dyDescent="0.25">
      <c r="A96" s="58" t="s">
        <v>481</v>
      </c>
      <c r="B96" s="41" t="s">
        <v>135</v>
      </c>
      <c r="C96" s="43" t="s">
        <v>201</v>
      </c>
      <c r="D96" s="43" t="s">
        <v>202</v>
      </c>
      <c r="E96" s="66" t="s">
        <v>623</v>
      </c>
      <c r="F96" s="54" t="s">
        <v>232</v>
      </c>
      <c r="G96" s="48">
        <v>642</v>
      </c>
      <c r="H96" s="43" t="s">
        <v>141</v>
      </c>
      <c r="I96" s="49">
        <v>1</v>
      </c>
      <c r="J96" s="80">
        <v>46</v>
      </c>
      <c r="K96" s="80" t="s">
        <v>91</v>
      </c>
      <c r="L96" s="46">
        <v>29603000</v>
      </c>
      <c r="M96" s="48" t="s">
        <v>117</v>
      </c>
      <c r="N96" s="48" t="s">
        <v>116</v>
      </c>
      <c r="O96" s="43" t="s">
        <v>205</v>
      </c>
      <c r="P96" s="44" t="s">
        <v>206</v>
      </c>
    </row>
    <row r="97" spans="1:16" ht="85.5" x14ac:dyDescent="0.25">
      <c r="A97" s="58" t="s">
        <v>578</v>
      </c>
      <c r="B97" s="41" t="s">
        <v>136</v>
      </c>
      <c r="C97" s="43" t="s">
        <v>203</v>
      </c>
      <c r="D97" s="43" t="s">
        <v>204</v>
      </c>
      <c r="E97" s="66" t="s">
        <v>209</v>
      </c>
      <c r="F97" s="43" t="s">
        <v>94</v>
      </c>
      <c r="G97" s="48">
        <v>642</v>
      </c>
      <c r="H97" s="43" t="s">
        <v>141</v>
      </c>
      <c r="I97" s="49">
        <v>1</v>
      </c>
      <c r="J97" s="80">
        <v>46</v>
      </c>
      <c r="K97" s="80" t="s">
        <v>91</v>
      </c>
      <c r="L97" s="46">
        <v>292322092</v>
      </c>
      <c r="M97" s="48" t="s">
        <v>117</v>
      </c>
      <c r="N97" s="48" t="s">
        <v>116</v>
      </c>
      <c r="O97" s="43" t="s">
        <v>118</v>
      </c>
      <c r="P97" s="43" t="s">
        <v>93</v>
      </c>
    </row>
    <row r="98" spans="1:16" ht="128.25" x14ac:dyDescent="0.25">
      <c r="A98" s="58" t="s">
        <v>579</v>
      </c>
      <c r="B98" s="41" t="s">
        <v>207</v>
      </c>
      <c r="C98" s="43" t="s">
        <v>97</v>
      </c>
      <c r="D98" s="43" t="s">
        <v>98</v>
      </c>
      <c r="E98" s="66" t="s">
        <v>430</v>
      </c>
      <c r="F98" s="43" t="s">
        <v>94</v>
      </c>
      <c r="G98" s="48">
        <v>642</v>
      </c>
      <c r="H98" s="43" t="s">
        <v>141</v>
      </c>
      <c r="I98" s="49">
        <v>1</v>
      </c>
      <c r="J98" s="80" t="s">
        <v>99</v>
      </c>
      <c r="K98" s="80" t="s">
        <v>91</v>
      </c>
      <c r="L98" s="46">
        <v>26762772</v>
      </c>
      <c r="M98" s="48" t="s">
        <v>115</v>
      </c>
      <c r="N98" s="48" t="s">
        <v>227</v>
      </c>
      <c r="O98" s="43" t="s">
        <v>118</v>
      </c>
      <c r="P98" s="43" t="s">
        <v>93</v>
      </c>
    </row>
    <row r="99" spans="1:16" ht="114" x14ac:dyDescent="0.25">
      <c r="A99" s="58" t="s">
        <v>580</v>
      </c>
      <c r="B99" s="41" t="s">
        <v>208</v>
      </c>
      <c r="C99" s="43" t="s">
        <v>97</v>
      </c>
      <c r="D99" s="43" t="s">
        <v>98</v>
      </c>
      <c r="E99" s="66" t="s">
        <v>432</v>
      </c>
      <c r="F99" s="43" t="s">
        <v>94</v>
      </c>
      <c r="G99" s="48">
        <v>642</v>
      </c>
      <c r="H99" s="43" t="s">
        <v>141</v>
      </c>
      <c r="I99" s="49">
        <v>1</v>
      </c>
      <c r="J99" s="80" t="s">
        <v>99</v>
      </c>
      <c r="K99" s="80" t="s">
        <v>91</v>
      </c>
      <c r="L99" s="46">
        <v>25231644</v>
      </c>
      <c r="M99" s="48" t="s">
        <v>115</v>
      </c>
      <c r="N99" s="48" t="s">
        <v>171</v>
      </c>
      <c r="O99" s="43" t="s">
        <v>118</v>
      </c>
      <c r="P99" s="43" t="s">
        <v>93</v>
      </c>
    </row>
    <row r="100" spans="1:16" ht="114" x14ac:dyDescent="0.25">
      <c r="A100" s="58" t="s">
        <v>581</v>
      </c>
      <c r="B100" s="41" t="s">
        <v>436</v>
      </c>
      <c r="C100" s="43" t="s">
        <v>97</v>
      </c>
      <c r="D100" s="43" t="s">
        <v>98</v>
      </c>
      <c r="E100" s="66" t="s">
        <v>433</v>
      </c>
      <c r="F100" s="43" t="s">
        <v>94</v>
      </c>
      <c r="G100" s="48">
        <v>642</v>
      </c>
      <c r="H100" s="43" t="s">
        <v>141</v>
      </c>
      <c r="I100" s="49">
        <v>1</v>
      </c>
      <c r="J100" s="80" t="s">
        <v>99</v>
      </c>
      <c r="K100" s="80" t="s">
        <v>91</v>
      </c>
      <c r="L100" s="46">
        <v>9259620</v>
      </c>
      <c r="M100" s="48" t="s">
        <v>115</v>
      </c>
      <c r="N100" s="48" t="s">
        <v>214</v>
      </c>
      <c r="O100" s="43" t="s">
        <v>92</v>
      </c>
      <c r="P100" s="43" t="s">
        <v>93</v>
      </c>
    </row>
    <row r="101" spans="1:16" ht="114" x14ac:dyDescent="0.25">
      <c r="A101" s="58" t="s">
        <v>582</v>
      </c>
      <c r="B101" s="41" t="s">
        <v>437</v>
      </c>
      <c r="C101" s="43" t="s">
        <v>97</v>
      </c>
      <c r="D101" s="43" t="s">
        <v>98</v>
      </c>
      <c r="E101" s="66" t="s">
        <v>434</v>
      </c>
      <c r="F101" s="43" t="s">
        <v>94</v>
      </c>
      <c r="G101" s="48">
        <v>642</v>
      </c>
      <c r="H101" s="43" t="s">
        <v>141</v>
      </c>
      <c r="I101" s="49">
        <v>1</v>
      </c>
      <c r="J101" s="80" t="s">
        <v>99</v>
      </c>
      <c r="K101" s="80" t="s">
        <v>91</v>
      </c>
      <c r="L101" s="46">
        <v>28359660</v>
      </c>
      <c r="M101" s="48" t="s">
        <v>115</v>
      </c>
      <c r="N101" s="48" t="s">
        <v>214</v>
      </c>
      <c r="O101" s="43" t="s">
        <v>118</v>
      </c>
      <c r="P101" s="43" t="s">
        <v>93</v>
      </c>
    </row>
    <row r="102" spans="1:16" ht="128.25" x14ac:dyDescent="0.25">
      <c r="A102" s="58" t="s">
        <v>583</v>
      </c>
      <c r="B102" s="41" t="s">
        <v>438</v>
      </c>
      <c r="C102" s="43" t="s">
        <v>97</v>
      </c>
      <c r="D102" s="43" t="s">
        <v>98</v>
      </c>
      <c r="E102" s="66" t="s">
        <v>435</v>
      </c>
      <c r="F102" s="43" t="s">
        <v>94</v>
      </c>
      <c r="G102" s="48">
        <v>642</v>
      </c>
      <c r="H102" s="43" t="s">
        <v>141</v>
      </c>
      <c r="I102" s="49">
        <v>1</v>
      </c>
      <c r="J102" s="80" t="s">
        <v>99</v>
      </c>
      <c r="K102" s="80" t="s">
        <v>91</v>
      </c>
      <c r="L102" s="46">
        <v>9856140</v>
      </c>
      <c r="M102" s="48" t="s">
        <v>115</v>
      </c>
      <c r="N102" s="48" t="s">
        <v>227</v>
      </c>
      <c r="O102" s="43" t="s">
        <v>92</v>
      </c>
      <c r="P102" s="43" t="s">
        <v>93</v>
      </c>
    </row>
    <row r="103" spans="1:16" ht="15.75" x14ac:dyDescent="0.25">
      <c r="A103" s="69"/>
      <c r="B103" s="153" t="s">
        <v>38</v>
      </c>
      <c r="C103" s="153"/>
      <c r="D103" s="153"/>
      <c r="E103" s="153"/>
      <c r="F103" s="154"/>
      <c r="G103" s="75" t="s">
        <v>438</v>
      </c>
      <c r="H103" s="155" t="s">
        <v>68</v>
      </c>
      <c r="I103" s="156"/>
      <c r="J103" s="156"/>
      <c r="K103" s="157"/>
      <c r="L103" s="76">
        <f>SUM(L80:L102)</f>
        <v>778370520</v>
      </c>
      <c r="M103" s="81"/>
      <c r="N103" s="81"/>
      <c r="O103" s="81"/>
      <c r="P103" s="81"/>
    </row>
    <row r="104" spans="1:16" x14ac:dyDescent="0.25">
      <c r="A104" s="69"/>
      <c r="B104" s="160" t="s">
        <v>44</v>
      </c>
      <c r="C104" s="160"/>
      <c r="D104" s="160"/>
      <c r="E104" s="160"/>
      <c r="F104" s="160"/>
      <c r="G104" s="160"/>
      <c r="H104" s="160"/>
      <c r="I104" s="160"/>
      <c r="J104" s="160"/>
      <c r="K104" s="160"/>
      <c r="L104" s="160"/>
      <c r="M104" s="160"/>
      <c r="N104" s="160"/>
      <c r="O104" s="160"/>
      <c r="P104" s="160"/>
    </row>
    <row r="105" spans="1:16" ht="85.5" x14ac:dyDescent="0.25">
      <c r="A105" s="58" t="s">
        <v>584</v>
      </c>
      <c r="B105" s="41" t="s">
        <v>33</v>
      </c>
      <c r="C105" s="43" t="s">
        <v>258</v>
      </c>
      <c r="D105" s="43" t="s">
        <v>259</v>
      </c>
      <c r="E105" s="43" t="s">
        <v>260</v>
      </c>
      <c r="F105" s="43" t="s">
        <v>94</v>
      </c>
      <c r="G105" s="43">
        <v>796</v>
      </c>
      <c r="H105" s="43" t="s">
        <v>261</v>
      </c>
      <c r="I105" s="43">
        <v>11</v>
      </c>
      <c r="J105" s="43">
        <v>46</v>
      </c>
      <c r="K105" s="43" t="s">
        <v>91</v>
      </c>
      <c r="L105" s="46">
        <v>4225833</v>
      </c>
      <c r="M105" s="42" t="s">
        <v>119</v>
      </c>
      <c r="N105" s="42" t="s">
        <v>116</v>
      </c>
      <c r="O105" s="43" t="s">
        <v>92</v>
      </c>
      <c r="P105" s="43" t="s">
        <v>93</v>
      </c>
    </row>
    <row r="106" spans="1:16" x14ac:dyDescent="0.25">
      <c r="A106" s="70"/>
      <c r="B106" s="41"/>
      <c r="C106" s="43"/>
      <c r="D106" s="43"/>
      <c r="E106" s="43"/>
      <c r="F106" s="43"/>
      <c r="G106" s="43"/>
      <c r="H106" s="43"/>
      <c r="I106" s="43"/>
      <c r="J106" s="43"/>
      <c r="K106" s="43"/>
      <c r="L106" s="46"/>
      <c r="M106" s="42"/>
      <c r="N106" s="42"/>
      <c r="O106" s="43"/>
      <c r="P106" s="43"/>
    </row>
    <row r="107" spans="1:16" ht="15.75" x14ac:dyDescent="0.25">
      <c r="A107" s="69"/>
      <c r="B107" s="153" t="s">
        <v>38</v>
      </c>
      <c r="C107" s="153"/>
      <c r="D107" s="153"/>
      <c r="E107" s="153"/>
      <c r="F107" s="154"/>
      <c r="G107" s="75" t="s">
        <v>33</v>
      </c>
      <c r="H107" s="155" t="s">
        <v>68</v>
      </c>
      <c r="I107" s="156"/>
      <c r="J107" s="156"/>
      <c r="K107" s="157"/>
      <c r="L107" s="76">
        <f>SUM(L105:L106)</f>
        <v>4225833</v>
      </c>
      <c r="M107" s="77"/>
      <c r="N107" s="77"/>
      <c r="O107" s="77"/>
      <c r="P107" s="77"/>
    </row>
    <row r="108" spans="1:16" ht="15.75" x14ac:dyDescent="0.25">
      <c r="A108" s="69"/>
      <c r="B108" s="153" t="s">
        <v>41</v>
      </c>
      <c r="C108" s="158"/>
      <c r="D108" s="158"/>
      <c r="E108" s="158"/>
      <c r="F108" s="159"/>
      <c r="G108" s="79">
        <f>G103+G107</f>
        <v>24</v>
      </c>
      <c r="H108" s="155" t="s">
        <v>70</v>
      </c>
      <c r="I108" s="158"/>
      <c r="J108" s="158"/>
      <c r="K108" s="159"/>
      <c r="L108" s="76">
        <f>L103+L107</f>
        <v>782596353</v>
      </c>
      <c r="M108" s="77"/>
      <c r="N108" s="77"/>
      <c r="O108" s="77"/>
      <c r="P108" s="77"/>
    </row>
    <row r="109" spans="1:16" ht="15.75" x14ac:dyDescent="0.25">
      <c r="A109" s="69"/>
      <c r="B109" s="153" t="s">
        <v>45</v>
      </c>
      <c r="C109" s="153"/>
      <c r="D109" s="153"/>
      <c r="E109" s="153"/>
      <c r="F109" s="153"/>
      <c r="G109" s="153"/>
      <c r="H109" s="153"/>
      <c r="I109" s="153"/>
      <c r="J109" s="153"/>
      <c r="K109" s="153"/>
      <c r="L109" s="153"/>
      <c r="M109" s="153"/>
      <c r="N109" s="153"/>
      <c r="O109" s="153"/>
      <c r="P109" s="153"/>
    </row>
    <row r="110" spans="1:16" x14ac:dyDescent="0.25">
      <c r="A110" s="69"/>
      <c r="B110" s="160" t="s">
        <v>46</v>
      </c>
      <c r="C110" s="160"/>
      <c r="D110" s="160"/>
      <c r="E110" s="160"/>
      <c r="F110" s="160"/>
      <c r="G110" s="160"/>
      <c r="H110" s="160"/>
      <c r="I110" s="160"/>
      <c r="J110" s="160"/>
      <c r="K110" s="160"/>
      <c r="L110" s="160"/>
      <c r="M110" s="160"/>
      <c r="N110" s="160"/>
      <c r="O110" s="160"/>
      <c r="P110" s="160"/>
    </row>
    <row r="111" spans="1:16" ht="85.5" x14ac:dyDescent="0.25">
      <c r="A111" s="58" t="s">
        <v>585</v>
      </c>
      <c r="B111" s="41" t="s">
        <v>33</v>
      </c>
      <c r="C111" s="42" t="s">
        <v>184</v>
      </c>
      <c r="D111" s="43" t="s">
        <v>185</v>
      </c>
      <c r="E111" s="43" t="s">
        <v>186</v>
      </c>
      <c r="F111" s="43" t="s">
        <v>94</v>
      </c>
      <c r="G111" s="43" t="s">
        <v>140</v>
      </c>
      <c r="H111" s="43" t="s">
        <v>141</v>
      </c>
      <c r="I111" s="43">
        <v>1</v>
      </c>
      <c r="J111" s="43" t="s">
        <v>99</v>
      </c>
      <c r="K111" s="43" t="s">
        <v>91</v>
      </c>
      <c r="L111" s="46">
        <v>5000000</v>
      </c>
      <c r="M111" s="42" t="s">
        <v>119</v>
      </c>
      <c r="N111" s="42" t="s">
        <v>174</v>
      </c>
      <c r="O111" s="43" t="s">
        <v>92</v>
      </c>
      <c r="P111" s="43" t="s">
        <v>93</v>
      </c>
    </row>
    <row r="112" spans="1:16" ht="85.5" x14ac:dyDescent="0.25">
      <c r="A112" s="58" t="s">
        <v>458</v>
      </c>
      <c r="B112" s="41" t="s">
        <v>34</v>
      </c>
      <c r="C112" s="42" t="s">
        <v>184</v>
      </c>
      <c r="D112" s="43" t="s">
        <v>185</v>
      </c>
      <c r="E112" s="43" t="s">
        <v>187</v>
      </c>
      <c r="F112" s="43" t="s">
        <v>94</v>
      </c>
      <c r="G112" s="43" t="s">
        <v>140</v>
      </c>
      <c r="H112" s="43" t="s">
        <v>141</v>
      </c>
      <c r="I112" s="43">
        <v>1</v>
      </c>
      <c r="J112" s="43" t="s">
        <v>99</v>
      </c>
      <c r="K112" s="43" t="s">
        <v>91</v>
      </c>
      <c r="L112" s="46">
        <v>5000000</v>
      </c>
      <c r="M112" s="42" t="s">
        <v>119</v>
      </c>
      <c r="N112" s="42" t="s">
        <v>174</v>
      </c>
      <c r="O112" s="43" t="s">
        <v>92</v>
      </c>
      <c r="P112" s="43" t="s">
        <v>93</v>
      </c>
    </row>
    <row r="113" spans="1:16" ht="85.5" x14ac:dyDescent="0.25">
      <c r="A113" s="58" t="s">
        <v>624</v>
      </c>
      <c r="B113" s="41" t="s">
        <v>35</v>
      </c>
      <c r="C113" s="42" t="s">
        <v>184</v>
      </c>
      <c r="D113" s="43" t="s">
        <v>185</v>
      </c>
      <c r="E113" s="43" t="s">
        <v>188</v>
      </c>
      <c r="F113" s="43" t="s">
        <v>94</v>
      </c>
      <c r="G113" s="43" t="s">
        <v>140</v>
      </c>
      <c r="H113" s="43" t="s">
        <v>141</v>
      </c>
      <c r="I113" s="43">
        <v>1</v>
      </c>
      <c r="J113" s="43" t="s">
        <v>99</v>
      </c>
      <c r="K113" s="43" t="s">
        <v>91</v>
      </c>
      <c r="L113" s="46">
        <v>3500000</v>
      </c>
      <c r="M113" s="42" t="s">
        <v>119</v>
      </c>
      <c r="N113" s="42" t="s">
        <v>174</v>
      </c>
      <c r="O113" s="43" t="s">
        <v>92</v>
      </c>
      <c r="P113" s="43" t="s">
        <v>93</v>
      </c>
    </row>
    <row r="114" spans="1:16" ht="85.5" x14ac:dyDescent="0.25">
      <c r="A114" s="58" t="s">
        <v>625</v>
      </c>
      <c r="B114" s="41" t="s">
        <v>122</v>
      </c>
      <c r="C114" s="42" t="s">
        <v>184</v>
      </c>
      <c r="D114" s="43" t="s">
        <v>185</v>
      </c>
      <c r="E114" s="43" t="s">
        <v>189</v>
      </c>
      <c r="F114" s="43" t="s">
        <v>94</v>
      </c>
      <c r="G114" s="43" t="s">
        <v>140</v>
      </c>
      <c r="H114" s="43" t="s">
        <v>141</v>
      </c>
      <c r="I114" s="43">
        <v>1</v>
      </c>
      <c r="J114" s="43" t="s">
        <v>99</v>
      </c>
      <c r="K114" s="43" t="s">
        <v>91</v>
      </c>
      <c r="L114" s="46">
        <v>5000000</v>
      </c>
      <c r="M114" s="42" t="s">
        <v>119</v>
      </c>
      <c r="N114" s="42" t="s">
        <v>174</v>
      </c>
      <c r="O114" s="43" t="s">
        <v>92</v>
      </c>
      <c r="P114" s="43" t="s">
        <v>93</v>
      </c>
    </row>
    <row r="115" spans="1:16" ht="85.5" x14ac:dyDescent="0.25">
      <c r="A115" s="58" t="s">
        <v>626</v>
      </c>
      <c r="B115" s="41" t="s">
        <v>123</v>
      </c>
      <c r="C115" s="42" t="s">
        <v>184</v>
      </c>
      <c r="D115" s="43" t="s">
        <v>185</v>
      </c>
      <c r="E115" s="43" t="s">
        <v>190</v>
      </c>
      <c r="F115" s="43" t="s">
        <v>94</v>
      </c>
      <c r="G115" s="43" t="s">
        <v>140</v>
      </c>
      <c r="H115" s="43" t="s">
        <v>141</v>
      </c>
      <c r="I115" s="43">
        <v>1</v>
      </c>
      <c r="J115" s="43" t="s">
        <v>99</v>
      </c>
      <c r="K115" s="43" t="s">
        <v>91</v>
      </c>
      <c r="L115" s="46">
        <v>5000000</v>
      </c>
      <c r="M115" s="42" t="s">
        <v>119</v>
      </c>
      <c r="N115" s="42" t="s">
        <v>174</v>
      </c>
      <c r="O115" s="43" t="s">
        <v>92</v>
      </c>
      <c r="P115" s="43" t="s">
        <v>93</v>
      </c>
    </row>
    <row r="116" spans="1:16" ht="85.5" x14ac:dyDescent="0.25">
      <c r="A116" s="58" t="s">
        <v>627</v>
      </c>
      <c r="B116" s="41" t="s">
        <v>124</v>
      </c>
      <c r="C116" s="42" t="s">
        <v>184</v>
      </c>
      <c r="D116" s="43" t="s">
        <v>185</v>
      </c>
      <c r="E116" s="43" t="s">
        <v>191</v>
      </c>
      <c r="F116" s="43" t="s">
        <v>94</v>
      </c>
      <c r="G116" s="43" t="s">
        <v>140</v>
      </c>
      <c r="H116" s="43" t="s">
        <v>141</v>
      </c>
      <c r="I116" s="43">
        <v>1</v>
      </c>
      <c r="J116" s="43" t="s">
        <v>99</v>
      </c>
      <c r="K116" s="43" t="s">
        <v>91</v>
      </c>
      <c r="L116" s="46">
        <v>5000000</v>
      </c>
      <c r="M116" s="42" t="s">
        <v>119</v>
      </c>
      <c r="N116" s="42" t="s">
        <v>174</v>
      </c>
      <c r="O116" s="43" t="s">
        <v>92</v>
      </c>
      <c r="P116" s="43" t="s">
        <v>93</v>
      </c>
    </row>
    <row r="117" spans="1:16" ht="85.5" x14ac:dyDescent="0.25">
      <c r="A117" s="58" t="s">
        <v>628</v>
      </c>
      <c r="B117" s="41" t="s">
        <v>125</v>
      </c>
      <c r="C117" s="42" t="s">
        <v>184</v>
      </c>
      <c r="D117" s="43" t="s">
        <v>185</v>
      </c>
      <c r="E117" s="43" t="s">
        <v>192</v>
      </c>
      <c r="F117" s="43" t="s">
        <v>94</v>
      </c>
      <c r="G117" s="43" t="s">
        <v>140</v>
      </c>
      <c r="H117" s="43" t="s">
        <v>141</v>
      </c>
      <c r="I117" s="43">
        <v>1</v>
      </c>
      <c r="J117" s="43" t="s">
        <v>99</v>
      </c>
      <c r="K117" s="43" t="s">
        <v>91</v>
      </c>
      <c r="L117" s="46">
        <v>5000000</v>
      </c>
      <c r="M117" s="42" t="s">
        <v>119</v>
      </c>
      <c r="N117" s="42" t="s">
        <v>174</v>
      </c>
      <c r="O117" s="43" t="s">
        <v>92</v>
      </c>
      <c r="P117" s="43" t="s">
        <v>93</v>
      </c>
    </row>
    <row r="118" spans="1:16" ht="85.5" x14ac:dyDescent="0.25">
      <c r="A118" s="58" t="s">
        <v>629</v>
      </c>
      <c r="B118" s="41" t="s">
        <v>126</v>
      </c>
      <c r="C118" s="42" t="s">
        <v>184</v>
      </c>
      <c r="D118" s="43" t="s">
        <v>185</v>
      </c>
      <c r="E118" s="43" t="s">
        <v>193</v>
      </c>
      <c r="F118" s="43" t="s">
        <v>94</v>
      </c>
      <c r="G118" s="43" t="s">
        <v>140</v>
      </c>
      <c r="H118" s="43" t="s">
        <v>141</v>
      </c>
      <c r="I118" s="43">
        <v>1</v>
      </c>
      <c r="J118" s="43" t="s">
        <v>99</v>
      </c>
      <c r="K118" s="43" t="s">
        <v>91</v>
      </c>
      <c r="L118" s="46">
        <v>5000000</v>
      </c>
      <c r="M118" s="42" t="s">
        <v>119</v>
      </c>
      <c r="N118" s="42" t="s">
        <v>174</v>
      </c>
      <c r="O118" s="43" t="s">
        <v>92</v>
      </c>
      <c r="P118" s="43" t="s">
        <v>93</v>
      </c>
    </row>
    <row r="119" spans="1:16" ht="85.5" x14ac:dyDescent="0.25">
      <c r="A119" s="58" t="s">
        <v>630</v>
      </c>
      <c r="B119" s="41" t="s">
        <v>127</v>
      </c>
      <c r="C119" s="42" t="s">
        <v>184</v>
      </c>
      <c r="D119" s="43" t="s">
        <v>185</v>
      </c>
      <c r="E119" s="43" t="s">
        <v>194</v>
      </c>
      <c r="F119" s="43" t="s">
        <v>94</v>
      </c>
      <c r="G119" s="43" t="s">
        <v>140</v>
      </c>
      <c r="H119" s="43" t="s">
        <v>141</v>
      </c>
      <c r="I119" s="43">
        <v>1</v>
      </c>
      <c r="J119" s="43" t="s">
        <v>99</v>
      </c>
      <c r="K119" s="43" t="s">
        <v>91</v>
      </c>
      <c r="L119" s="46">
        <v>5000000</v>
      </c>
      <c r="M119" s="42" t="s">
        <v>119</v>
      </c>
      <c r="N119" s="42" t="s">
        <v>174</v>
      </c>
      <c r="O119" s="43" t="s">
        <v>92</v>
      </c>
      <c r="P119" s="43" t="s">
        <v>93</v>
      </c>
    </row>
    <row r="120" spans="1:16" ht="85.5" x14ac:dyDescent="0.25">
      <c r="A120" s="58" t="s">
        <v>631</v>
      </c>
      <c r="B120" s="41" t="s">
        <v>128</v>
      </c>
      <c r="C120" s="42" t="s">
        <v>184</v>
      </c>
      <c r="D120" s="43" t="s">
        <v>185</v>
      </c>
      <c r="E120" s="43" t="s">
        <v>195</v>
      </c>
      <c r="F120" s="43" t="s">
        <v>94</v>
      </c>
      <c r="G120" s="43" t="s">
        <v>140</v>
      </c>
      <c r="H120" s="43" t="s">
        <v>141</v>
      </c>
      <c r="I120" s="43">
        <v>1</v>
      </c>
      <c r="J120" s="43" t="s">
        <v>99</v>
      </c>
      <c r="K120" s="43" t="s">
        <v>91</v>
      </c>
      <c r="L120" s="46">
        <v>3000000</v>
      </c>
      <c r="M120" s="42" t="s">
        <v>119</v>
      </c>
      <c r="N120" s="42" t="s">
        <v>174</v>
      </c>
      <c r="O120" s="43" t="s">
        <v>92</v>
      </c>
      <c r="P120" s="43" t="s">
        <v>93</v>
      </c>
    </row>
    <row r="121" spans="1:16" ht="85.5" x14ac:dyDescent="0.25">
      <c r="A121" s="58" t="s">
        <v>632</v>
      </c>
      <c r="B121" s="41" t="s">
        <v>129</v>
      </c>
      <c r="C121" s="42" t="s">
        <v>274</v>
      </c>
      <c r="D121" s="43" t="s">
        <v>269</v>
      </c>
      <c r="E121" s="43" t="s">
        <v>275</v>
      </c>
      <c r="F121" s="43" t="s">
        <v>149</v>
      </c>
      <c r="G121" s="43" t="s">
        <v>140</v>
      </c>
      <c r="H121" s="43" t="s">
        <v>141</v>
      </c>
      <c r="I121" s="43">
        <v>1</v>
      </c>
      <c r="J121" s="43" t="s">
        <v>99</v>
      </c>
      <c r="K121" s="43" t="s">
        <v>91</v>
      </c>
      <c r="L121" s="46">
        <v>30000000</v>
      </c>
      <c r="M121" s="42" t="s">
        <v>119</v>
      </c>
      <c r="N121" s="42" t="s">
        <v>270</v>
      </c>
      <c r="O121" s="43" t="s">
        <v>118</v>
      </c>
      <c r="P121" s="43" t="s">
        <v>93</v>
      </c>
    </row>
    <row r="122" spans="1:16" ht="85.5" x14ac:dyDescent="0.25">
      <c r="A122" s="58" t="s">
        <v>633</v>
      </c>
      <c r="B122" s="41" t="s">
        <v>130</v>
      </c>
      <c r="C122" s="42" t="s">
        <v>274</v>
      </c>
      <c r="D122" s="43" t="s">
        <v>269</v>
      </c>
      <c r="E122" s="43" t="s">
        <v>271</v>
      </c>
      <c r="F122" s="43" t="s">
        <v>149</v>
      </c>
      <c r="G122" s="43" t="s">
        <v>140</v>
      </c>
      <c r="H122" s="43" t="s">
        <v>151</v>
      </c>
      <c r="I122" s="43">
        <v>1</v>
      </c>
      <c r="J122" s="43" t="s">
        <v>99</v>
      </c>
      <c r="K122" s="43" t="s">
        <v>91</v>
      </c>
      <c r="L122" s="46">
        <v>30000000</v>
      </c>
      <c r="M122" s="42" t="s">
        <v>119</v>
      </c>
      <c r="N122" s="42" t="s">
        <v>270</v>
      </c>
      <c r="O122" s="43" t="s">
        <v>118</v>
      </c>
      <c r="P122" s="43" t="s">
        <v>93</v>
      </c>
    </row>
    <row r="123" spans="1:16" ht="71.25" x14ac:dyDescent="0.25">
      <c r="A123" s="58" t="s">
        <v>634</v>
      </c>
      <c r="B123" s="41" t="s">
        <v>131</v>
      </c>
      <c r="C123" s="42" t="s">
        <v>274</v>
      </c>
      <c r="D123" s="43" t="s">
        <v>269</v>
      </c>
      <c r="E123" s="43" t="s">
        <v>272</v>
      </c>
      <c r="F123" s="43" t="s">
        <v>149</v>
      </c>
      <c r="G123" s="43" t="s">
        <v>140</v>
      </c>
      <c r="H123" s="43" t="s">
        <v>151</v>
      </c>
      <c r="I123" s="43">
        <v>1</v>
      </c>
      <c r="J123" s="43" t="s">
        <v>99</v>
      </c>
      <c r="K123" s="43" t="s">
        <v>91</v>
      </c>
      <c r="L123" s="46">
        <v>30000000</v>
      </c>
      <c r="M123" s="42" t="s">
        <v>119</v>
      </c>
      <c r="N123" s="42" t="s">
        <v>270</v>
      </c>
      <c r="O123" s="43" t="s">
        <v>118</v>
      </c>
      <c r="P123" s="43" t="s">
        <v>93</v>
      </c>
    </row>
    <row r="124" spans="1:16" ht="85.5" x14ac:dyDescent="0.25">
      <c r="A124" s="58" t="s">
        <v>635</v>
      </c>
      <c r="B124" s="41" t="s">
        <v>132</v>
      </c>
      <c r="C124" s="42" t="s">
        <v>274</v>
      </c>
      <c r="D124" s="43" t="s">
        <v>269</v>
      </c>
      <c r="E124" s="43" t="s">
        <v>273</v>
      </c>
      <c r="F124" s="43" t="s">
        <v>149</v>
      </c>
      <c r="G124" s="43" t="s">
        <v>140</v>
      </c>
      <c r="H124" s="43" t="s">
        <v>141</v>
      </c>
      <c r="I124" s="43">
        <v>1</v>
      </c>
      <c r="J124" s="43" t="s">
        <v>99</v>
      </c>
      <c r="K124" s="43" t="s">
        <v>91</v>
      </c>
      <c r="L124" s="46">
        <v>30000000</v>
      </c>
      <c r="M124" s="42" t="s">
        <v>119</v>
      </c>
      <c r="N124" s="42" t="s">
        <v>270</v>
      </c>
      <c r="O124" s="43" t="s">
        <v>118</v>
      </c>
      <c r="P124" s="43" t="s">
        <v>93</v>
      </c>
    </row>
    <row r="125" spans="1:16" ht="15.75" x14ac:dyDescent="0.25">
      <c r="A125" s="69"/>
      <c r="B125" s="153" t="s">
        <v>38</v>
      </c>
      <c r="C125" s="153"/>
      <c r="D125" s="153"/>
      <c r="E125" s="153"/>
      <c r="F125" s="154"/>
      <c r="G125" s="75" t="s">
        <v>132</v>
      </c>
      <c r="H125" s="155" t="s">
        <v>68</v>
      </c>
      <c r="I125" s="156"/>
      <c r="J125" s="156"/>
      <c r="K125" s="157"/>
      <c r="L125" s="76">
        <f>SUM(L111:L124)</f>
        <v>166500000</v>
      </c>
      <c r="M125" s="81"/>
      <c r="N125" s="81"/>
      <c r="O125" s="81"/>
      <c r="P125" s="81"/>
    </row>
    <row r="126" spans="1:16" x14ac:dyDescent="0.25">
      <c r="A126" s="69"/>
      <c r="B126" s="160" t="s">
        <v>47</v>
      </c>
      <c r="C126" s="160"/>
      <c r="D126" s="160"/>
      <c r="E126" s="160"/>
      <c r="F126" s="160"/>
      <c r="G126" s="160"/>
      <c r="H126" s="160"/>
      <c r="I126" s="160"/>
      <c r="J126" s="160"/>
      <c r="K126" s="160"/>
      <c r="L126" s="160"/>
      <c r="M126" s="160"/>
      <c r="N126" s="160"/>
      <c r="O126" s="160"/>
      <c r="P126" s="160"/>
    </row>
    <row r="127" spans="1:16" x14ac:dyDescent="0.25">
      <c r="A127" s="69"/>
      <c r="B127" s="41" t="s">
        <v>33</v>
      </c>
      <c r="C127" s="82"/>
      <c r="D127" s="82"/>
      <c r="E127" s="83"/>
      <c r="F127" s="83"/>
      <c r="G127" s="82"/>
      <c r="H127" s="83"/>
      <c r="I127" s="84"/>
      <c r="J127" s="82"/>
      <c r="K127" s="83"/>
      <c r="L127" s="85"/>
      <c r="M127" s="86"/>
      <c r="N127" s="86"/>
      <c r="O127" s="83"/>
      <c r="P127" s="87"/>
    </row>
    <row r="128" spans="1:16" ht="15.75" x14ac:dyDescent="0.25">
      <c r="A128" s="69"/>
      <c r="B128" s="153" t="s">
        <v>38</v>
      </c>
      <c r="C128" s="153"/>
      <c r="D128" s="153"/>
      <c r="E128" s="153"/>
      <c r="F128" s="154"/>
      <c r="G128" s="75" t="s">
        <v>39</v>
      </c>
      <c r="H128" s="155" t="s">
        <v>68</v>
      </c>
      <c r="I128" s="156"/>
      <c r="J128" s="156"/>
      <c r="K128" s="157"/>
      <c r="L128" s="88">
        <f>SUM(L127)</f>
        <v>0</v>
      </c>
      <c r="M128" s="77"/>
      <c r="N128" s="77"/>
      <c r="O128" s="77"/>
      <c r="P128" s="77"/>
    </row>
    <row r="129" spans="1:16" ht="15.75" x14ac:dyDescent="0.25">
      <c r="A129" s="69"/>
      <c r="B129" s="153" t="s">
        <v>41</v>
      </c>
      <c r="C129" s="158"/>
      <c r="D129" s="158"/>
      <c r="E129" s="158"/>
      <c r="F129" s="159"/>
      <c r="G129" s="79">
        <f>G125+G128</f>
        <v>14</v>
      </c>
      <c r="H129" s="155" t="s">
        <v>69</v>
      </c>
      <c r="I129" s="158"/>
      <c r="J129" s="158"/>
      <c r="K129" s="159"/>
      <c r="L129" s="76">
        <f>L125+L128</f>
        <v>166500000</v>
      </c>
      <c r="M129" s="77"/>
      <c r="N129" s="77"/>
      <c r="O129" s="77"/>
      <c r="P129" s="77"/>
    </row>
    <row r="130" spans="1:16" ht="15.75" x14ac:dyDescent="0.25">
      <c r="A130" s="69"/>
      <c r="B130" s="153" t="s">
        <v>48</v>
      </c>
      <c r="C130" s="153"/>
      <c r="D130" s="153"/>
      <c r="E130" s="153"/>
      <c r="F130" s="153"/>
      <c r="G130" s="153"/>
      <c r="H130" s="153"/>
      <c r="I130" s="153"/>
      <c r="J130" s="153"/>
      <c r="K130" s="153"/>
      <c r="L130" s="153"/>
      <c r="M130" s="153"/>
      <c r="N130" s="153"/>
      <c r="O130" s="153"/>
      <c r="P130" s="153"/>
    </row>
    <row r="131" spans="1:16" x14ac:dyDescent="0.25">
      <c r="A131" s="69"/>
      <c r="B131" s="160" t="s">
        <v>49</v>
      </c>
      <c r="C131" s="160"/>
      <c r="D131" s="160"/>
      <c r="E131" s="160"/>
      <c r="F131" s="160"/>
      <c r="G131" s="160"/>
      <c r="H131" s="160"/>
      <c r="I131" s="160"/>
      <c r="J131" s="160"/>
      <c r="K131" s="160"/>
      <c r="L131" s="160"/>
      <c r="M131" s="160"/>
      <c r="N131" s="160"/>
      <c r="O131" s="160"/>
      <c r="P131" s="160"/>
    </row>
    <row r="132" spans="1:16" ht="142.5" x14ac:dyDescent="0.25">
      <c r="A132" s="58" t="s">
        <v>636</v>
      </c>
      <c r="B132" s="41" t="s">
        <v>33</v>
      </c>
      <c r="C132" s="43" t="s">
        <v>97</v>
      </c>
      <c r="D132" s="43" t="s">
        <v>98</v>
      </c>
      <c r="E132" s="43" t="s">
        <v>431</v>
      </c>
      <c r="F132" s="43" t="s">
        <v>94</v>
      </c>
      <c r="G132" s="48" t="s">
        <v>120</v>
      </c>
      <c r="H132" s="43" t="s">
        <v>121</v>
      </c>
      <c r="I132" s="49">
        <v>1</v>
      </c>
      <c r="J132" s="80" t="s">
        <v>99</v>
      </c>
      <c r="K132" s="80" t="s">
        <v>91</v>
      </c>
      <c r="L132" s="46">
        <v>2192292</v>
      </c>
      <c r="M132" s="48" t="s">
        <v>115</v>
      </c>
      <c r="N132" s="48" t="s">
        <v>212</v>
      </c>
      <c r="O132" s="43" t="s">
        <v>205</v>
      </c>
      <c r="P132" s="43" t="s">
        <v>206</v>
      </c>
    </row>
    <row r="133" spans="1:16" ht="15.75" x14ac:dyDescent="0.25">
      <c r="A133" s="69"/>
      <c r="B133" s="153" t="s">
        <v>38</v>
      </c>
      <c r="C133" s="153"/>
      <c r="D133" s="153"/>
      <c r="E133" s="153"/>
      <c r="F133" s="154"/>
      <c r="G133" s="75" t="s">
        <v>33</v>
      </c>
      <c r="H133" s="155" t="s">
        <v>71</v>
      </c>
      <c r="I133" s="156"/>
      <c r="J133" s="156"/>
      <c r="K133" s="157"/>
      <c r="L133" s="76">
        <f>SUM(L132)</f>
        <v>2192292</v>
      </c>
      <c r="M133" s="81"/>
      <c r="N133" s="81"/>
      <c r="O133" s="81"/>
      <c r="P133" s="81"/>
    </row>
    <row r="134" spans="1:16" x14ac:dyDescent="0.25">
      <c r="A134" s="69"/>
      <c r="B134" s="160" t="s">
        <v>50</v>
      </c>
      <c r="C134" s="160"/>
      <c r="D134" s="160"/>
      <c r="E134" s="160"/>
      <c r="F134" s="160"/>
      <c r="G134" s="160"/>
      <c r="H134" s="160"/>
      <c r="I134" s="160"/>
      <c r="J134" s="160"/>
      <c r="K134" s="160"/>
      <c r="L134" s="160"/>
      <c r="M134" s="160"/>
      <c r="N134" s="160"/>
      <c r="O134" s="160"/>
      <c r="P134" s="160"/>
    </row>
    <row r="135" spans="1:16" ht="34.5" customHeight="1" x14ac:dyDescent="0.25">
      <c r="A135" s="58"/>
      <c r="B135" s="41">
        <v>1</v>
      </c>
      <c r="C135" s="43"/>
      <c r="D135" s="43"/>
      <c r="E135" s="43"/>
      <c r="F135" s="43"/>
      <c r="G135" s="48"/>
      <c r="H135" s="43"/>
      <c r="I135" s="49"/>
      <c r="J135" s="80"/>
      <c r="K135" s="80"/>
      <c r="L135" s="46"/>
      <c r="M135" s="48"/>
      <c r="N135" s="48"/>
      <c r="O135" s="43"/>
      <c r="P135" s="43"/>
    </row>
    <row r="136" spans="1:16" ht="15.75" x14ac:dyDescent="0.25">
      <c r="A136" s="69"/>
      <c r="B136" s="153" t="s">
        <v>38</v>
      </c>
      <c r="C136" s="158"/>
      <c r="D136" s="158"/>
      <c r="E136" s="158"/>
      <c r="F136" s="159"/>
      <c r="G136" s="75" t="s">
        <v>39</v>
      </c>
      <c r="H136" s="155" t="s">
        <v>68</v>
      </c>
      <c r="I136" s="158"/>
      <c r="J136" s="158"/>
      <c r="K136" s="159"/>
      <c r="L136" s="76">
        <v>0</v>
      </c>
      <c r="M136" s="77"/>
      <c r="N136" s="77"/>
      <c r="O136" s="77"/>
      <c r="P136" s="77"/>
    </row>
    <row r="137" spans="1:16" ht="15.75" x14ac:dyDescent="0.25">
      <c r="A137" s="69"/>
      <c r="B137" s="153" t="s">
        <v>41</v>
      </c>
      <c r="C137" s="158"/>
      <c r="D137" s="158"/>
      <c r="E137" s="158"/>
      <c r="F137" s="159"/>
      <c r="G137" s="79">
        <f>G133+G136</f>
        <v>1</v>
      </c>
      <c r="H137" s="155" t="s">
        <v>70</v>
      </c>
      <c r="I137" s="158"/>
      <c r="J137" s="158"/>
      <c r="K137" s="159"/>
      <c r="L137" s="76">
        <f>L133+L136</f>
        <v>2192292</v>
      </c>
      <c r="M137" s="77"/>
      <c r="N137" s="77"/>
      <c r="O137" s="77"/>
      <c r="P137" s="77"/>
    </row>
    <row r="138" spans="1:16" ht="15.75" x14ac:dyDescent="0.25">
      <c r="A138" s="69"/>
      <c r="B138" s="153" t="s">
        <v>51</v>
      </c>
      <c r="C138" s="153"/>
      <c r="D138" s="153"/>
      <c r="E138" s="153"/>
      <c r="F138" s="153"/>
      <c r="G138" s="153"/>
      <c r="H138" s="153"/>
      <c r="I138" s="153"/>
      <c r="J138" s="153"/>
      <c r="K138" s="153"/>
      <c r="L138" s="153"/>
      <c r="M138" s="153"/>
      <c r="N138" s="153"/>
      <c r="O138" s="153"/>
      <c r="P138" s="153"/>
    </row>
    <row r="139" spans="1:16" x14ac:dyDescent="0.25">
      <c r="A139" s="69"/>
      <c r="B139" s="160" t="s">
        <v>52</v>
      </c>
      <c r="C139" s="160"/>
      <c r="D139" s="160"/>
      <c r="E139" s="160"/>
      <c r="F139" s="160"/>
      <c r="G139" s="160"/>
      <c r="H139" s="160"/>
      <c r="I139" s="160"/>
      <c r="J139" s="160"/>
      <c r="K139" s="160"/>
      <c r="L139" s="160"/>
      <c r="M139" s="160"/>
      <c r="N139" s="160"/>
      <c r="O139" s="160"/>
      <c r="P139" s="160"/>
    </row>
    <row r="140" spans="1:16" ht="71.25" x14ac:dyDescent="0.25">
      <c r="A140" s="58" t="s">
        <v>637</v>
      </c>
      <c r="B140" s="41" t="s">
        <v>33</v>
      </c>
      <c r="C140" s="42" t="s">
        <v>266</v>
      </c>
      <c r="D140" s="43" t="s">
        <v>267</v>
      </c>
      <c r="E140" s="43" t="s">
        <v>268</v>
      </c>
      <c r="F140" s="43" t="s">
        <v>232</v>
      </c>
      <c r="G140" s="43" t="s">
        <v>120</v>
      </c>
      <c r="H140" s="43" t="s">
        <v>121</v>
      </c>
      <c r="I140" s="44">
        <v>1</v>
      </c>
      <c r="J140" s="44">
        <v>46</v>
      </c>
      <c r="K140" s="44" t="s">
        <v>91</v>
      </c>
      <c r="L140" s="46">
        <v>700000</v>
      </c>
      <c r="M140" s="42" t="s">
        <v>117</v>
      </c>
      <c r="N140" s="42" t="s">
        <v>150</v>
      </c>
      <c r="O140" s="43" t="s">
        <v>205</v>
      </c>
      <c r="P140" s="43" t="s">
        <v>206</v>
      </c>
    </row>
    <row r="141" spans="1:16" ht="15.75" x14ac:dyDescent="0.25">
      <c r="A141" s="69"/>
      <c r="B141" s="153" t="s">
        <v>38</v>
      </c>
      <c r="C141" s="158"/>
      <c r="D141" s="158"/>
      <c r="E141" s="158"/>
      <c r="F141" s="159"/>
      <c r="G141" s="75" t="s">
        <v>33</v>
      </c>
      <c r="H141" s="155" t="s">
        <v>68</v>
      </c>
      <c r="I141" s="158"/>
      <c r="J141" s="158"/>
      <c r="K141" s="159"/>
      <c r="L141" s="76">
        <f>SUM(L140)</f>
        <v>700000</v>
      </c>
      <c r="M141" s="77"/>
      <c r="N141" s="77"/>
      <c r="O141" s="77"/>
      <c r="P141" s="77"/>
    </row>
    <row r="142" spans="1:16" x14ac:dyDescent="0.25">
      <c r="A142" s="69"/>
      <c r="B142" s="160" t="s">
        <v>53</v>
      </c>
      <c r="C142" s="160"/>
      <c r="D142" s="160"/>
      <c r="E142" s="160"/>
      <c r="F142" s="160"/>
      <c r="G142" s="160"/>
      <c r="H142" s="160"/>
      <c r="I142" s="160"/>
      <c r="J142" s="160"/>
      <c r="K142" s="160"/>
      <c r="L142" s="160"/>
      <c r="M142" s="160"/>
      <c r="N142" s="160"/>
      <c r="O142" s="160"/>
      <c r="P142" s="160"/>
    </row>
    <row r="143" spans="1:16" x14ac:dyDescent="0.25">
      <c r="A143" s="69"/>
      <c r="B143" s="41" t="s">
        <v>33</v>
      </c>
      <c r="C143" s="82"/>
      <c r="D143" s="82"/>
      <c r="E143" s="83"/>
      <c r="F143" s="83"/>
      <c r="G143" s="89"/>
      <c r="H143" s="89"/>
      <c r="I143" s="90"/>
      <c r="J143" s="89"/>
      <c r="K143" s="89"/>
      <c r="L143" s="90"/>
      <c r="M143" s="86"/>
      <c r="N143" s="86"/>
      <c r="O143" s="89"/>
      <c r="P143" s="91"/>
    </row>
    <row r="144" spans="1:16" ht="15.75" x14ac:dyDescent="0.25">
      <c r="A144" s="69"/>
      <c r="B144" s="153" t="s">
        <v>38</v>
      </c>
      <c r="C144" s="153"/>
      <c r="D144" s="153"/>
      <c r="E144" s="153"/>
      <c r="F144" s="154"/>
      <c r="G144" s="75" t="s">
        <v>39</v>
      </c>
      <c r="H144" s="155" t="s">
        <v>68</v>
      </c>
      <c r="I144" s="156"/>
      <c r="J144" s="156"/>
      <c r="K144" s="157"/>
      <c r="L144" s="88">
        <f>SUM(L143)</f>
        <v>0</v>
      </c>
      <c r="M144" s="81"/>
      <c r="N144" s="81"/>
      <c r="O144" s="81"/>
      <c r="P144" s="81"/>
    </row>
    <row r="145" spans="1:16" ht="15.75" x14ac:dyDescent="0.25">
      <c r="A145" s="69"/>
      <c r="B145" s="153" t="s">
        <v>41</v>
      </c>
      <c r="C145" s="153"/>
      <c r="D145" s="153"/>
      <c r="E145" s="153"/>
      <c r="F145" s="154"/>
      <c r="G145" s="75">
        <f>G141+G144</f>
        <v>1</v>
      </c>
      <c r="H145" s="155" t="s">
        <v>70</v>
      </c>
      <c r="I145" s="156"/>
      <c r="J145" s="156"/>
      <c r="K145" s="157"/>
      <c r="L145" s="76">
        <f>L141+L144</f>
        <v>700000</v>
      </c>
      <c r="M145" s="81"/>
      <c r="N145" s="81"/>
      <c r="O145" s="81"/>
      <c r="P145" s="81"/>
    </row>
    <row r="146" spans="1:16" ht="15.75" x14ac:dyDescent="0.25">
      <c r="A146" s="69"/>
      <c r="B146" s="153" t="s">
        <v>54</v>
      </c>
      <c r="C146" s="153"/>
      <c r="D146" s="153"/>
      <c r="E146" s="153"/>
      <c r="F146" s="154"/>
      <c r="G146" s="79">
        <f>G77+G108+G129+G137+G145</f>
        <v>89</v>
      </c>
      <c r="H146" s="155" t="s">
        <v>72</v>
      </c>
      <c r="I146" s="156"/>
      <c r="J146" s="156"/>
      <c r="K146" s="157"/>
      <c r="L146" s="76">
        <f>L77+L108+L129+L137+L145</f>
        <v>1647837555</v>
      </c>
      <c r="M146" s="81"/>
      <c r="N146" s="81"/>
      <c r="O146" s="81"/>
      <c r="P146" s="81"/>
    </row>
    <row r="147" spans="1:16" ht="18.75" x14ac:dyDescent="0.25">
      <c r="A147" s="69"/>
      <c r="B147" s="165" t="s">
        <v>73</v>
      </c>
      <c r="C147" s="165"/>
      <c r="D147" s="165"/>
      <c r="E147" s="165"/>
      <c r="F147" s="165"/>
      <c r="G147" s="165"/>
      <c r="H147" s="165"/>
      <c r="I147" s="165"/>
      <c r="J147" s="165"/>
      <c r="K147" s="165"/>
      <c r="L147" s="165"/>
      <c r="M147" s="165"/>
      <c r="N147" s="165"/>
      <c r="O147" s="165"/>
      <c r="P147" s="165"/>
    </row>
    <row r="148" spans="1:16" ht="15.75" x14ac:dyDescent="0.25">
      <c r="A148" s="69"/>
      <c r="B148" s="153" t="s">
        <v>36</v>
      </c>
      <c r="C148" s="153"/>
      <c r="D148" s="153"/>
      <c r="E148" s="153"/>
      <c r="F148" s="153"/>
      <c r="G148" s="153"/>
      <c r="H148" s="153"/>
      <c r="I148" s="153"/>
      <c r="J148" s="153"/>
      <c r="K148" s="153"/>
      <c r="L148" s="153"/>
      <c r="M148" s="153"/>
      <c r="N148" s="153"/>
      <c r="O148" s="153"/>
      <c r="P148" s="153"/>
    </row>
    <row r="149" spans="1:16" x14ac:dyDescent="0.25">
      <c r="A149" s="69"/>
      <c r="B149" s="161" t="s">
        <v>37</v>
      </c>
      <c r="C149" s="162"/>
      <c r="D149" s="162"/>
      <c r="E149" s="162"/>
      <c r="F149" s="162"/>
      <c r="G149" s="162"/>
      <c r="H149" s="162"/>
      <c r="I149" s="162"/>
      <c r="J149" s="162"/>
      <c r="K149" s="162"/>
      <c r="L149" s="162"/>
      <c r="M149" s="162"/>
      <c r="N149" s="162"/>
      <c r="O149" s="162"/>
      <c r="P149" s="163"/>
    </row>
    <row r="150" spans="1:16" ht="85.5" x14ac:dyDescent="0.25">
      <c r="A150" s="58" t="s">
        <v>638</v>
      </c>
      <c r="B150" s="41" t="s">
        <v>33</v>
      </c>
      <c r="C150" s="42" t="s">
        <v>86</v>
      </c>
      <c r="D150" s="43" t="s">
        <v>87</v>
      </c>
      <c r="E150" s="43" t="s">
        <v>88</v>
      </c>
      <c r="F150" s="43" t="s">
        <v>94</v>
      </c>
      <c r="G150" s="42" t="s">
        <v>89</v>
      </c>
      <c r="H150" s="44" t="s">
        <v>90</v>
      </c>
      <c r="I150" s="45">
        <v>6153</v>
      </c>
      <c r="J150" s="44">
        <v>46</v>
      </c>
      <c r="K150" s="44" t="s">
        <v>91</v>
      </c>
      <c r="L150" s="46">
        <v>7793800</v>
      </c>
      <c r="M150" s="42" t="s">
        <v>95</v>
      </c>
      <c r="N150" s="42" t="s">
        <v>96</v>
      </c>
      <c r="O150" s="43" t="s">
        <v>92</v>
      </c>
      <c r="P150" s="43" t="s">
        <v>93</v>
      </c>
    </row>
    <row r="151" spans="1:16" ht="85.5" x14ac:dyDescent="0.25">
      <c r="A151" s="58" t="s">
        <v>586</v>
      </c>
      <c r="B151" s="92" t="s">
        <v>34</v>
      </c>
      <c r="C151" s="53" t="s">
        <v>137</v>
      </c>
      <c r="D151" s="53" t="s">
        <v>138</v>
      </c>
      <c r="E151" s="51" t="s">
        <v>139</v>
      </c>
      <c r="F151" s="43" t="s">
        <v>94</v>
      </c>
      <c r="G151" s="48" t="s">
        <v>140</v>
      </c>
      <c r="H151" s="43" t="s">
        <v>141</v>
      </c>
      <c r="I151" s="49" t="s">
        <v>33</v>
      </c>
      <c r="J151" s="55" t="s">
        <v>99</v>
      </c>
      <c r="K151" s="54" t="s">
        <v>91</v>
      </c>
      <c r="L151" s="46">
        <v>54784200</v>
      </c>
      <c r="M151" s="42" t="s">
        <v>142</v>
      </c>
      <c r="N151" s="42" t="s">
        <v>96</v>
      </c>
      <c r="O151" s="43" t="s">
        <v>118</v>
      </c>
      <c r="P151" s="43" t="s">
        <v>93</v>
      </c>
    </row>
    <row r="152" spans="1:16" ht="85.5" x14ac:dyDescent="0.25">
      <c r="A152" s="58" t="s">
        <v>587</v>
      </c>
      <c r="B152" s="41" t="s">
        <v>35</v>
      </c>
      <c r="C152" s="42" t="s">
        <v>137</v>
      </c>
      <c r="D152" s="43" t="s">
        <v>138</v>
      </c>
      <c r="E152" s="43" t="s">
        <v>143</v>
      </c>
      <c r="F152" s="43" t="s">
        <v>94</v>
      </c>
      <c r="G152" s="48" t="s">
        <v>140</v>
      </c>
      <c r="H152" s="43" t="s">
        <v>141</v>
      </c>
      <c r="I152" s="55" t="s">
        <v>33</v>
      </c>
      <c r="J152" s="44" t="s">
        <v>99</v>
      </c>
      <c r="K152" s="44" t="s">
        <v>91</v>
      </c>
      <c r="L152" s="46">
        <v>60558960</v>
      </c>
      <c r="M152" s="42" t="s">
        <v>142</v>
      </c>
      <c r="N152" s="42" t="s">
        <v>96</v>
      </c>
      <c r="O152" s="43" t="s">
        <v>118</v>
      </c>
      <c r="P152" s="43" t="s">
        <v>93</v>
      </c>
    </row>
    <row r="153" spans="1:16" ht="85.5" x14ac:dyDescent="0.25">
      <c r="A153" s="58" t="s">
        <v>588</v>
      </c>
      <c r="B153" s="92" t="s">
        <v>122</v>
      </c>
      <c r="C153" s="53" t="s">
        <v>137</v>
      </c>
      <c r="D153" s="53" t="s">
        <v>138</v>
      </c>
      <c r="E153" s="51" t="s">
        <v>144</v>
      </c>
      <c r="F153" s="43" t="s">
        <v>94</v>
      </c>
      <c r="G153" s="48" t="s">
        <v>140</v>
      </c>
      <c r="H153" s="43" t="s">
        <v>141</v>
      </c>
      <c r="I153" s="49" t="s">
        <v>33</v>
      </c>
      <c r="J153" s="55" t="s">
        <v>99</v>
      </c>
      <c r="K153" s="54" t="s">
        <v>91</v>
      </c>
      <c r="L153" s="46">
        <v>68154000</v>
      </c>
      <c r="M153" s="42" t="s">
        <v>142</v>
      </c>
      <c r="N153" s="42" t="s">
        <v>96</v>
      </c>
      <c r="O153" s="43" t="s">
        <v>118</v>
      </c>
      <c r="P153" s="43" t="s">
        <v>93</v>
      </c>
    </row>
    <row r="154" spans="1:16" ht="85.5" x14ac:dyDescent="0.25">
      <c r="A154" s="58" t="s">
        <v>589</v>
      </c>
      <c r="B154" s="41" t="s">
        <v>123</v>
      </c>
      <c r="C154" s="53" t="s">
        <v>137</v>
      </c>
      <c r="D154" s="53" t="s">
        <v>138</v>
      </c>
      <c r="E154" s="51" t="s">
        <v>145</v>
      </c>
      <c r="F154" s="43" t="s">
        <v>94</v>
      </c>
      <c r="G154" s="48" t="s">
        <v>140</v>
      </c>
      <c r="H154" s="43" t="s">
        <v>141</v>
      </c>
      <c r="I154" s="49" t="s">
        <v>33</v>
      </c>
      <c r="J154" s="55" t="s">
        <v>99</v>
      </c>
      <c r="K154" s="54" t="s">
        <v>91</v>
      </c>
      <c r="L154" s="46">
        <v>62046960</v>
      </c>
      <c r="M154" s="42" t="s">
        <v>142</v>
      </c>
      <c r="N154" s="42" t="s">
        <v>96</v>
      </c>
      <c r="O154" s="43" t="s">
        <v>118</v>
      </c>
      <c r="P154" s="43" t="s">
        <v>93</v>
      </c>
    </row>
    <row r="155" spans="1:16" ht="85.5" x14ac:dyDescent="0.25">
      <c r="A155" s="58" t="s">
        <v>590</v>
      </c>
      <c r="B155" s="92" t="s">
        <v>124</v>
      </c>
      <c r="C155" s="53" t="s">
        <v>137</v>
      </c>
      <c r="D155" s="53" t="s">
        <v>138</v>
      </c>
      <c r="E155" s="43" t="s">
        <v>146</v>
      </c>
      <c r="F155" s="43" t="s">
        <v>94</v>
      </c>
      <c r="G155" s="48" t="s">
        <v>140</v>
      </c>
      <c r="H155" s="43" t="s">
        <v>141</v>
      </c>
      <c r="I155" s="49" t="s">
        <v>33</v>
      </c>
      <c r="J155" s="55" t="s">
        <v>99</v>
      </c>
      <c r="K155" s="54" t="s">
        <v>91</v>
      </c>
      <c r="L155" s="46">
        <v>15921360</v>
      </c>
      <c r="M155" s="42" t="s">
        <v>142</v>
      </c>
      <c r="N155" s="42" t="s">
        <v>96</v>
      </c>
      <c r="O155" s="43" t="s">
        <v>118</v>
      </c>
      <c r="P155" s="43" t="s">
        <v>93</v>
      </c>
    </row>
    <row r="156" spans="1:16" ht="85.5" x14ac:dyDescent="0.25">
      <c r="A156" s="58" t="s">
        <v>591</v>
      </c>
      <c r="B156" s="41" t="s">
        <v>125</v>
      </c>
      <c r="C156" s="53" t="s">
        <v>196</v>
      </c>
      <c r="D156" s="53" t="s">
        <v>197</v>
      </c>
      <c r="E156" s="43" t="s">
        <v>199</v>
      </c>
      <c r="F156" s="43" t="s">
        <v>94</v>
      </c>
      <c r="G156" s="48" t="s">
        <v>140</v>
      </c>
      <c r="H156" s="43" t="s">
        <v>141</v>
      </c>
      <c r="I156" s="49">
        <v>1</v>
      </c>
      <c r="J156" s="55" t="s">
        <v>99</v>
      </c>
      <c r="K156" s="54" t="s">
        <v>91</v>
      </c>
      <c r="L156" s="46">
        <v>10000000</v>
      </c>
      <c r="M156" s="42" t="s">
        <v>142</v>
      </c>
      <c r="N156" s="42" t="s">
        <v>198</v>
      </c>
      <c r="O156" s="43" t="s">
        <v>92</v>
      </c>
      <c r="P156" s="43" t="s">
        <v>93</v>
      </c>
    </row>
    <row r="157" spans="1:16" ht="85.5" x14ac:dyDescent="0.25">
      <c r="A157" s="58" t="s">
        <v>592</v>
      </c>
      <c r="B157" s="92" t="s">
        <v>126</v>
      </c>
      <c r="C157" s="53" t="s">
        <v>196</v>
      </c>
      <c r="D157" s="53" t="s">
        <v>197</v>
      </c>
      <c r="E157" s="43" t="s">
        <v>200</v>
      </c>
      <c r="F157" s="43" t="s">
        <v>94</v>
      </c>
      <c r="G157" s="48" t="s">
        <v>140</v>
      </c>
      <c r="H157" s="43" t="s">
        <v>141</v>
      </c>
      <c r="I157" s="49">
        <v>1</v>
      </c>
      <c r="J157" s="55" t="s">
        <v>99</v>
      </c>
      <c r="K157" s="54" t="s">
        <v>91</v>
      </c>
      <c r="L157" s="46">
        <v>10000000</v>
      </c>
      <c r="M157" s="42" t="s">
        <v>142</v>
      </c>
      <c r="N157" s="42" t="s">
        <v>198</v>
      </c>
      <c r="O157" s="43" t="s">
        <v>92</v>
      </c>
      <c r="P157" s="43" t="s">
        <v>93</v>
      </c>
    </row>
    <row r="158" spans="1:16" ht="85.5" x14ac:dyDescent="0.25">
      <c r="A158" s="58" t="s">
        <v>593</v>
      </c>
      <c r="B158" s="41" t="s">
        <v>127</v>
      </c>
      <c r="C158" s="42" t="s">
        <v>169</v>
      </c>
      <c r="D158" s="43" t="s">
        <v>244</v>
      </c>
      <c r="E158" s="43" t="s">
        <v>245</v>
      </c>
      <c r="F158" s="43" t="s">
        <v>94</v>
      </c>
      <c r="G158" s="48" t="s">
        <v>120</v>
      </c>
      <c r="H158" s="43" t="s">
        <v>121</v>
      </c>
      <c r="I158" s="55">
        <v>1</v>
      </c>
      <c r="J158" s="44">
        <v>46</v>
      </c>
      <c r="K158" s="44" t="s">
        <v>91</v>
      </c>
      <c r="L158" s="46">
        <v>2677860</v>
      </c>
      <c r="M158" s="42" t="s">
        <v>142</v>
      </c>
      <c r="N158" s="42" t="s">
        <v>227</v>
      </c>
      <c r="O158" s="43" t="s">
        <v>205</v>
      </c>
      <c r="P158" s="43" t="s">
        <v>206</v>
      </c>
    </row>
    <row r="159" spans="1:16" ht="85.5" x14ac:dyDescent="0.25">
      <c r="A159" s="58" t="s">
        <v>594</v>
      </c>
      <c r="B159" s="92" t="s">
        <v>128</v>
      </c>
      <c r="C159" s="42" t="s">
        <v>86</v>
      </c>
      <c r="D159" s="43" t="s">
        <v>255</v>
      </c>
      <c r="E159" s="43" t="s">
        <v>256</v>
      </c>
      <c r="F159" s="43" t="s">
        <v>94</v>
      </c>
      <c r="G159" s="42" t="s">
        <v>120</v>
      </c>
      <c r="H159" s="43" t="s">
        <v>121</v>
      </c>
      <c r="I159" s="44">
        <v>1</v>
      </c>
      <c r="J159" s="44">
        <v>46</v>
      </c>
      <c r="K159" s="44" t="s">
        <v>91</v>
      </c>
      <c r="L159" s="46">
        <v>52618046</v>
      </c>
      <c r="M159" s="42" t="s">
        <v>142</v>
      </c>
      <c r="N159" s="42" t="s">
        <v>257</v>
      </c>
      <c r="O159" s="43" t="s">
        <v>118</v>
      </c>
      <c r="P159" s="43" t="s">
        <v>93</v>
      </c>
    </row>
    <row r="160" spans="1:16" ht="199.5" x14ac:dyDescent="0.25">
      <c r="A160" s="58" t="s">
        <v>595</v>
      </c>
      <c r="B160" s="92" t="s">
        <v>129</v>
      </c>
      <c r="C160" s="42" t="s">
        <v>287</v>
      </c>
      <c r="D160" s="43" t="s">
        <v>288</v>
      </c>
      <c r="E160" s="43" t="s">
        <v>573</v>
      </c>
      <c r="F160" s="43" t="s">
        <v>94</v>
      </c>
      <c r="G160" s="42" t="s">
        <v>120</v>
      </c>
      <c r="H160" s="43" t="s">
        <v>121</v>
      </c>
      <c r="I160" s="44">
        <v>1</v>
      </c>
      <c r="J160" s="44">
        <v>46</v>
      </c>
      <c r="K160" s="44" t="s">
        <v>91</v>
      </c>
      <c r="L160" s="46">
        <v>47154850</v>
      </c>
      <c r="M160" s="42" t="s">
        <v>142</v>
      </c>
      <c r="N160" s="42" t="s">
        <v>485</v>
      </c>
      <c r="O160" s="43" t="s">
        <v>118</v>
      </c>
      <c r="P160" s="43" t="s">
        <v>93</v>
      </c>
    </row>
    <row r="161" spans="1:16" ht="15.75" x14ac:dyDescent="0.25">
      <c r="A161" s="69"/>
      <c r="B161" s="153" t="s">
        <v>38</v>
      </c>
      <c r="C161" s="153"/>
      <c r="D161" s="153"/>
      <c r="E161" s="153"/>
      <c r="F161" s="154"/>
      <c r="G161" s="75" t="s">
        <v>129</v>
      </c>
      <c r="H161" s="155" t="s">
        <v>68</v>
      </c>
      <c r="I161" s="156"/>
      <c r="J161" s="156"/>
      <c r="K161" s="157"/>
      <c r="L161" s="76">
        <f>SUM(L150:L160)</f>
        <v>391710036</v>
      </c>
      <c r="M161" s="77"/>
      <c r="N161" s="77"/>
      <c r="O161" s="77"/>
      <c r="P161" s="77"/>
    </row>
    <row r="162" spans="1:16" x14ac:dyDescent="0.25">
      <c r="A162" s="69"/>
      <c r="B162" s="160" t="s">
        <v>40</v>
      </c>
      <c r="C162" s="160"/>
      <c r="D162" s="160"/>
      <c r="E162" s="160"/>
      <c r="F162" s="160"/>
      <c r="G162" s="160"/>
      <c r="H162" s="160"/>
      <c r="I162" s="160"/>
      <c r="J162" s="160"/>
      <c r="K162" s="160"/>
      <c r="L162" s="160"/>
      <c r="M162" s="160"/>
      <c r="N162" s="160"/>
      <c r="O162" s="160"/>
      <c r="P162" s="160"/>
    </row>
    <row r="163" spans="1:16" x14ac:dyDescent="0.25">
      <c r="A163" s="69"/>
      <c r="B163" s="92" t="s">
        <v>33</v>
      </c>
      <c r="C163" s="82"/>
      <c r="D163" s="82"/>
      <c r="E163" s="83"/>
      <c r="F163" s="83"/>
      <c r="G163" s="82"/>
      <c r="H163" s="83"/>
      <c r="I163" s="84"/>
      <c r="J163" s="82"/>
      <c r="K163" s="83"/>
      <c r="L163" s="85"/>
      <c r="M163" s="86"/>
      <c r="N163" s="86"/>
      <c r="O163" s="83"/>
      <c r="P163" s="87"/>
    </row>
    <row r="164" spans="1:16" ht="15.75" x14ac:dyDescent="0.25">
      <c r="A164" s="69"/>
      <c r="B164" s="153" t="s">
        <v>38</v>
      </c>
      <c r="C164" s="153"/>
      <c r="D164" s="153"/>
      <c r="E164" s="153"/>
      <c r="F164" s="154"/>
      <c r="G164" s="75" t="s">
        <v>39</v>
      </c>
      <c r="H164" s="155" t="s">
        <v>68</v>
      </c>
      <c r="I164" s="156"/>
      <c r="J164" s="156"/>
      <c r="K164" s="157"/>
      <c r="L164" s="88">
        <f>SUM(L163)</f>
        <v>0</v>
      </c>
      <c r="M164" s="77"/>
      <c r="N164" s="77"/>
      <c r="O164" s="77"/>
      <c r="P164" s="77"/>
    </row>
    <row r="165" spans="1:16" ht="15.75" x14ac:dyDescent="0.25">
      <c r="A165" s="69"/>
      <c r="B165" s="153" t="s">
        <v>41</v>
      </c>
      <c r="C165" s="153"/>
      <c r="D165" s="153"/>
      <c r="E165" s="153"/>
      <c r="F165" s="154"/>
      <c r="G165" s="79">
        <f>G164+G161</f>
        <v>11</v>
      </c>
      <c r="H165" s="155" t="s">
        <v>70</v>
      </c>
      <c r="I165" s="156"/>
      <c r="J165" s="156"/>
      <c r="K165" s="157"/>
      <c r="L165" s="76">
        <f>L161+L164</f>
        <v>391710036</v>
      </c>
      <c r="M165" s="77"/>
      <c r="N165" s="77"/>
      <c r="O165" s="77"/>
      <c r="P165" s="77"/>
    </row>
    <row r="166" spans="1:16" ht="15.75" x14ac:dyDescent="0.25">
      <c r="A166" s="69"/>
      <c r="B166" s="153" t="s">
        <v>42</v>
      </c>
      <c r="C166" s="153"/>
      <c r="D166" s="153"/>
      <c r="E166" s="153"/>
      <c r="F166" s="153"/>
      <c r="G166" s="153"/>
      <c r="H166" s="153"/>
      <c r="I166" s="153"/>
      <c r="J166" s="153"/>
      <c r="K166" s="153"/>
      <c r="L166" s="153"/>
      <c r="M166" s="153"/>
      <c r="N166" s="153"/>
      <c r="O166" s="153"/>
      <c r="P166" s="153"/>
    </row>
    <row r="167" spans="1:16" x14ac:dyDescent="0.25">
      <c r="A167" s="69"/>
      <c r="B167" s="160" t="s">
        <v>43</v>
      </c>
      <c r="C167" s="160"/>
      <c r="D167" s="160"/>
      <c r="E167" s="160"/>
      <c r="F167" s="160"/>
      <c r="G167" s="160"/>
      <c r="H167" s="160"/>
      <c r="I167" s="160"/>
      <c r="J167" s="160"/>
      <c r="K167" s="160"/>
      <c r="L167" s="160"/>
      <c r="M167" s="160"/>
      <c r="N167" s="160"/>
      <c r="O167" s="160"/>
      <c r="P167" s="160"/>
    </row>
    <row r="168" spans="1:16" x14ac:dyDescent="0.25">
      <c r="A168" s="69"/>
      <c r="B168" s="93"/>
      <c r="C168" s="82"/>
      <c r="D168" s="82"/>
      <c r="E168" s="94"/>
      <c r="F168" s="95"/>
      <c r="G168" s="95"/>
      <c r="H168" s="95"/>
      <c r="I168" s="95"/>
      <c r="J168" s="95"/>
      <c r="K168" s="95"/>
      <c r="L168" s="96"/>
      <c r="M168" s="97"/>
      <c r="N168" s="98"/>
      <c r="O168" s="83"/>
      <c r="P168" s="99"/>
    </row>
    <row r="169" spans="1:16" x14ac:dyDescent="0.25">
      <c r="A169" s="69"/>
      <c r="B169" s="100"/>
      <c r="C169" s="100"/>
      <c r="D169" s="100"/>
      <c r="E169" s="101"/>
      <c r="F169" s="102"/>
      <c r="G169" s="83"/>
      <c r="H169" s="99"/>
      <c r="I169" s="101"/>
      <c r="J169" s="101"/>
      <c r="K169" s="103"/>
      <c r="L169" s="104"/>
      <c r="M169" s="97"/>
      <c r="N169" s="97"/>
      <c r="O169" s="101"/>
      <c r="P169" s="101"/>
    </row>
    <row r="170" spans="1:16" ht="15.75" x14ac:dyDescent="0.25">
      <c r="A170" s="69"/>
      <c r="B170" s="153" t="s">
        <v>38</v>
      </c>
      <c r="C170" s="153"/>
      <c r="D170" s="153"/>
      <c r="E170" s="153"/>
      <c r="F170" s="154"/>
      <c r="G170" s="75" t="s">
        <v>39</v>
      </c>
      <c r="H170" s="155" t="s">
        <v>68</v>
      </c>
      <c r="I170" s="156"/>
      <c r="J170" s="156"/>
      <c r="K170" s="157"/>
      <c r="L170" s="88"/>
      <c r="M170" s="81"/>
      <c r="N170" s="81"/>
      <c r="O170" s="81"/>
      <c r="P170" s="81"/>
    </row>
    <row r="171" spans="1:16" x14ac:dyDescent="0.25">
      <c r="A171" s="69"/>
      <c r="B171" s="160" t="s">
        <v>44</v>
      </c>
      <c r="C171" s="160"/>
      <c r="D171" s="160"/>
      <c r="E171" s="160"/>
      <c r="F171" s="160"/>
      <c r="G171" s="160"/>
      <c r="H171" s="160"/>
      <c r="I171" s="160"/>
      <c r="J171" s="160"/>
      <c r="K171" s="160"/>
      <c r="L171" s="160"/>
      <c r="M171" s="160"/>
      <c r="N171" s="160"/>
      <c r="O171" s="160"/>
      <c r="P171" s="160"/>
    </row>
    <row r="172" spans="1:16" x14ac:dyDescent="0.25">
      <c r="A172" s="69"/>
      <c r="B172" s="92" t="s">
        <v>33</v>
      </c>
      <c r="C172" s="82"/>
      <c r="D172" s="82"/>
      <c r="E172" s="83"/>
      <c r="F172" s="83"/>
      <c r="G172" s="82"/>
      <c r="H172" s="83"/>
      <c r="I172" s="84"/>
      <c r="J172" s="82"/>
      <c r="K172" s="83"/>
      <c r="L172" s="85"/>
      <c r="M172" s="86"/>
      <c r="N172" s="86"/>
      <c r="O172" s="83"/>
      <c r="P172" s="87"/>
    </row>
    <row r="173" spans="1:16" ht="15.75" x14ac:dyDescent="0.25">
      <c r="A173" s="69"/>
      <c r="B173" s="153" t="s">
        <v>38</v>
      </c>
      <c r="C173" s="153"/>
      <c r="D173" s="153"/>
      <c r="E173" s="153"/>
      <c r="F173" s="154"/>
      <c r="G173" s="75" t="s">
        <v>39</v>
      </c>
      <c r="H173" s="155" t="s">
        <v>71</v>
      </c>
      <c r="I173" s="156"/>
      <c r="J173" s="156"/>
      <c r="K173" s="157"/>
      <c r="L173" s="88">
        <f>SUM(L172)</f>
        <v>0</v>
      </c>
      <c r="M173" s="77"/>
      <c r="N173" s="77"/>
      <c r="O173" s="77"/>
      <c r="P173" s="77"/>
    </row>
    <row r="174" spans="1:16" ht="15.75" x14ac:dyDescent="0.25">
      <c r="A174" s="69"/>
      <c r="B174" s="153" t="s">
        <v>41</v>
      </c>
      <c r="C174" s="158"/>
      <c r="D174" s="158"/>
      <c r="E174" s="158"/>
      <c r="F174" s="159"/>
      <c r="G174" s="79">
        <f>G170+G173</f>
        <v>0</v>
      </c>
      <c r="H174" s="155" t="s">
        <v>69</v>
      </c>
      <c r="I174" s="158"/>
      <c r="J174" s="158"/>
      <c r="K174" s="159"/>
      <c r="L174" s="88">
        <f>L170+L173</f>
        <v>0</v>
      </c>
      <c r="M174" s="77"/>
      <c r="N174" s="77"/>
      <c r="O174" s="77"/>
      <c r="P174" s="77"/>
    </row>
    <row r="175" spans="1:16" ht="15.75" x14ac:dyDescent="0.25">
      <c r="A175" s="69"/>
      <c r="B175" s="153" t="s">
        <v>45</v>
      </c>
      <c r="C175" s="153"/>
      <c r="D175" s="153"/>
      <c r="E175" s="153"/>
      <c r="F175" s="153"/>
      <c r="G175" s="153"/>
      <c r="H175" s="153"/>
      <c r="I175" s="153"/>
      <c r="J175" s="153"/>
      <c r="K175" s="153"/>
      <c r="L175" s="153"/>
      <c r="M175" s="153"/>
      <c r="N175" s="153"/>
      <c r="O175" s="153"/>
      <c r="P175" s="153"/>
    </row>
    <row r="176" spans="1:16" x14ac:dyDescent="0.25">
      <c r="A176" s="69"/>
      <c r="B176" s="160" t="s">
        <v>46</v>
      </c>
      <c r="C176" s="160"/>
      <c r="D176" s="160"/>
      <c r="E176" s="160"/>
      <c r="F176" s="160"/>
      <c r="G176" s="160"/>
      <c r="H176" s="160"/>
      <c r="I176" s="160"/>
      <c r="J176" s="160"/>
      <c r="K176" s="160"/>
      <c r="L176" s="160"/>
      <c r="M176" s="160"/>
      <c r="N176" s="160"/>
      <c r="O176" s="160"/>
      <c r="P176" s="160"/>
    </row>
    <row r="177" spans="1:16" x14ac:dyDescent="0.25">
      <c r="A177" s="69"/>
      <c r="B177" s="92" t="s">
        <v>33</v>
      </c>
      <c r="C177" s="82"/>
      <c r="D177" s="82"/>
      <c r="E177" s="83"/>
      <c r="F177" s="83"/>
      <c r="G177" s="83"/>
      <c r="H177" s="83"/>
      <c r="I177" s="83"/>
      <c r="J177" s="83"/>
      <c r="K177" s="105"/>
      <c r="L177" s="85"/>
      <c r="M177" s="86"/>
      <c r="N177" s="86"/>
      <c r="O177" s="83"/>
      <c r="P177" s="99"/>
    </row>
    <row r="178" spans="1:16" ht="15.75" x14ac:dyDescent="0.25">
      <c r="A178" s="69"/>
      <c r="B178" s="153" t="s">
        <v>38</v>
      </c>
      <c r="C178" s="153"/>
      <c r="D178" s="153"/>
      <c r="E178" s="153"/>
      <c r="F178" s="154"/>
      <c r="G178" s="75" t="s">
        <v>39</v>
      </c>
      <c r="H178" s="155" t="s">
        <v>68</v>
      </c>
      <c r="I178" s="156"/>
      <c r="J178" s="156"/>
      <c r="K178" s="157"/>
      <c r="L178" s="88">
        <f>SUM(L177)</f>
        <v>0</v>
      </c>
      <c r="M178" s="81"/>
      <c r="N178" s="81"/>
      <c r="O178" s="81"/>
      <c r="P178" s="81"/>
    </row>
    <row r="179" spans="1:16" x14ac:dyDescent="0.25">
      <c r="A179" s="69"/>
      <c r="B179" s="160" t="s">
        <v>47</v>
      </c>
      <c r="C179" s="160"/>
      <c r="D179" s="160"/>
      <c r="E179" s="160"/>
      <c r="F179" s="160"/>
      <c r="G179" s="160"/>
      <c r="H179" s="160"/>
      <c r="I179" s="160"/>
      <c r="J179" s="160"/>
      <c r="K179" s="160"/>
      <c r="L179" s="160"/>
      <c r="M179" s="160"/>
      <c r="N179" s="160"/>
      <c r="O179" s="160"/>
      <c r="P179" s="160"/>
    </row>
    <row r="180" spans="1:16" x14ac:dyDescent="0.25">
      <c r="A180" s="69"/>
      <c r="B180" s="92" t="s">
        <v>33</v>
      </c>
      <c r="C180" s="82"/>
      <c r="D180" s="82"/>
      <c r="E180" s="83"/>
      <c r="F180" s="83"/>
      <c r="G180" s="82"/>
      <c r="H180" s="83"/>
      <c r="I180" s="84"/>
      <c r="J180" s="82"/>
      <c r="K180" s="83"/>
      <c r="L180" s="85"/>
      <c r="M180" s="86"/>
      <c r="N180" s="86"/>
      <c r="O180" s="83"/>
      <c r="P180" s="87"/>
    </row>
    <row r="181" spans="1:16" ht="15.75" x14ac:dyDescent="0.25">
      <c r="A181" s="69"/>
      <c r="B181" s="153" t="s">
        <v>38</v>
      </c>
      <c r="C181" s="153"/>
      <c r="D181" s="153"/>
      <c r="E181" s="153"/>
      <c r="F181" s="154"/>
      <c r="G181" s="75" t="s">
        <v>39</v>
      </c>
      <c r="H181" s="155" t="s">
        <v>71</v>
      </c>
      <c r="I181" s="156"/>
      <c r="J181" s="156"/>
      <c r="K181" s="157"/>
      <c r="L181" s="88">
        <f>SUM(L180)</f>
        <v>0</v>
      </c>
      <c r="M181" s="77"/>
      <c r="N181" s="77"/>
      <c r="O181" s="77"/>
      <c r="P181" s="77"/>
    </row>
    <row r="182" spans="1:16" ht="15.75" x14ac:dyDescent="0.25">
      <c r="A182" s="69"/>
      <c r="B182" s="153" t="s">
        <v>41</v>
      </c>
      <c r="C182" s="158"/>
      <c r="D182" s="158"/>
      <c r="E182" s="158"/>
      <c r="F182" s="159"/>
      <c r="G182" s="79">
        <f>G178+G181</f>
        <v>0</v>
      </c>
      <c r="H182" s="155" t="s">
        <v>70</v>
      </c>
      <c r="I182" s="158"/>
      <c r="J182" s="158"/>
      <c r="K182" s="159"/>
      <c r="L182" s="88">
        <f>L178+L181</f>
        <v>0</v>
      </c>
      <c r="M182" s="77"/>
      <c r="N182" s="77"/>
      <c r="O182" s="77"/>
      <c r="P182" s="77"/>
    </row>
    <row r="183" spans="1:16" ht="15.75" x14ac:dyDescent="0.25">
      <c r="A183" s="69"/>
      <c r="B183" s="153" t="s">
        <v>48</v>
      </c>
      <c r="C183" s="153"/>
      <c r="D183" s="153"/>
      <c r="E183" s="153"/>
      <c r="F183" s="153"/>
      <c r="G183" s="153"/>
      <c r="H183" s="153"/>
      <c r="I183" s="153"/>
      <c r="J183" s="153"/>
      <c r="K183" s="153"/>
      <c r="L183" s="153"/>
      <c r="M183" s="153"/>
      <c r="N183" s="153"/>
      <c r="O183" s="153"/>
      <c r="P183" s="153"/>
    </row>
    <row r="184" spans="1:16" x14ac:dyDescent="0.25">
      <c r="A184" s="69"/>
      <c r="B184" s="160" t="s">
        <v>49</v>
      </c>
      <c r="C184" s="160"/>
      <c r="D184" s="160"/>
      <c r="E184" s="160"/>
      <c r="F184" s="160"/>
      <c r="G184" s="160"/>
      <c r="H184" s="160"/>
      <c r="I184" s="160"/>
      <c r="J184" s="160"/>
      <c r="K184" s="160"/>
      <c r="L184" s="160"/>
      <c r="M184" s="160"/>
      <c r="N184" s="160"/>
      <c r="O184" s="160"/>
      <c r="P184" s="160"/>
    </row>
    <row r="185" spans="1:16" x14ac:dyDescent="0.25">
      <c r="A185" s="69"/>
      <c r="B185" s="92" t="s">
        <v>33</v>
      </c>
      <c r="C185" s="82"/>
      <c r="D185" s="82"/>
      <c r="E185" s="83"/>
      <c r="F185" s="83"/>
      <c r="G185" s="82"/>
      <c r="H185" s="83"/>
      <c r="I185" s="84"/>
      <c r="J185" s="82"/>
      <c r="K185" s="83"/>
      <c r="L185" s="85"/>
      <c r="M185" s="86"/>
      <c r="N185" s="86"/>
      <c r="O185" s="83"/>
      <c r="P185" s="87"/>
    </row>
    <row r="186" spans="1:16" ht="15.75" x14ac:dyDescent="0.25">
      <c r="A186" s="69"/>
      <c r="B186" s="153" t="s">
        <v>38</v>
      </c>
      <c r="C186" s="153"/>
      <c r="D186" s="153"/>
      <c r="E186" s="153"/>
      <c r="F186" s="154"/>
      <c r="G186" s="75" t="s">
        <v>39</v>
      </c>
      <c r="H186" s="155" t="s">
        <v>71</v>
      </c>
      <c r="I186" s="156"/>
      <c r="J186" s="156"/>
      <c r="K186" s="157"/>
      <c r="L186" s="88">
        <f>SUM(L185)</f>
        <v>0</v>
      </c>
      <c r="M186" s="81"/>
      <c r="N186" s="81"/>
      <c r="O186" s="81"/>
      <c r="P186" s="81"/>
    </row>
    <row r="187" spans="1:16" x14ac:dyDescent="0.25">
      <c r="A187" s="69"/>
      <c r="B187" s="160" t="s">
        <v>50</v>
      </c>
      <c r="C187" s="160"/>
      <c r="D187" s="160"/>
      <c r="E187" s="160"/>
      <c r="F187" s="160"/>
      <c r="G187" s="160"/>
      <c r="H187" s="160"/>
      <c r="I187" s="160"/>
      <c r="J187" s="160"/>
      <c r="K187" s="160"/>
      <c r="L187" s="160"/>
      <c r="M187" s="160"/>
      <c r="N187" s="160"/>
      <c r="O187" s="160"/>
      <c r="P187" s="160"/>
    </row>
    <row r="188" spans="1:16" x14ac:dyDescent="0.25">
      <c r="A188" s="69"/>
      <c r="B188" s="92" t="s">
        <v>33</v>
      </c>
      <c r="C188" s="78"/>
      <c r="D188" s="78"/>
      <c r="E188" s="78"/>
      <c r="F188" s="78"/>
      <c r="G188" s="78"/>
      <c r="H188" s="78"/>
      <c r="I188" s="78"/>
      <c r="J188" s="78"/>
      <c r="K188" s="78"/>
      <c r="L188" s="78"/>
      <c r="M188" s="78"/>
      <c r="N188" s="78"/>
      <c r="O188" s="78"/>
      <c r="P188" s="106"/>
    </row>
    <row r="189" spans="1:16" ht="15.75" x14ac:dyDescent="0.25">
      <c r="A189" s="69"/>
      <c r="B189" s="153" t="s">
        <v>38</v>
      </c>
      <c r="C189" s="158"/>
      <c r="D189" s="158"/>
      <c r="E189" s="158"/>
      <c r="F189" s="159"/>
      <c r="G189" s="75" t="s">
        <v>39</v>
      </c>
      <c r="H189" s="155" t="s">
        <v>68</v>
      </c>
      <c r="I189" s="158"/>
      <c r="J189" s="158"/>
      <c r="K189" s="159"/>
      <c r="L189" s="88">
        <f>SUM(L188)</f>
        <v>0</v>
      </c>
      <c r="M189" s="77"/>
      <c r="N189" s="77"/>
      <c r="O189" s="77"/>
      <c r="P189" s="77"/>
    </row>
    <row r="190" spans="1:16" ht="15.75" x14ac:dyDescent="0.25">
      <c r="A190" s="69"/>
      <c r="B190" s="153" t="s">
        <v>41</v>
      </c>
      <c r="C190" s="158"/>
      <c r="D190" s="158"/>
      <c r="E190" s="158"/>
      <c r="F190" s="159"/>
      <c r="G190" s="79">
        <f>G186+G189</f>
        <v>0</v>
      </c>
      <c r="H190" s="155" t="s">
        <v>69</v>
      </c>
      <c r="I190" s="158"/>
      <c r="J190" s="158"/>
      <c r="K190" s="159"/>
      <c r="L190" s="88">
        <f>L186+L189</f>
        <v>0</v>
      </c>
      <c r="M190" s="77"/>
      <c r="N190" s="77"/>
      <c r="O190" s="77"/>
      <c r="P190" s="77"/>
    </row>
    <row r="191" spans="1:16" ht="15.75" x14ac:dyDescent="0.25">
      <c r="A191" s="69"/>
      <c r="B191" s="153" t="s">
        <v>51</v>
      </c>
      <c r="C191" s="153"/>
      <c r="D191" s="153"/>
      <c r="E191" s="153"/>
      <c r="F191" s="153"/>
      <c r="G191" s="153"/>
      <c r="H191" s="153"/>
      <c r="I191" s="153"/>
      <c r="J191" s="153"/>
      <c r="K191" s="153"/>
      <c r="L191" s="153"/>
      <c r="M191" s="153"/>
      <c r="N191" s="153"/>
      <c r="O191" s="153"/>
      <c r="P191" s="153"/>
    </row>
    <row r="192" spans="1:16" x14ac:dyDescent="0.25">
      <c r="A192" s="69"/>
      <c r="B192" s="160" t="s">
        <v>52</v>
      </c>
      <c r="C192" s="160"/>
      <c r="D192" s="160"/>
      <c r="E192" s="160"/>
      <c r="F192" s="160"/>
      <c r="G192" s="160"/>
      <c r="H192" s="160"/>
      <c r="I192" s="160"/>
      <c r="J192" s="160"/>
      <c r="K192" s="160"/>
      <c r="L192" s="160"/>
      <c r="M192" s="160"/>
      <c r="N192" s="160"/>
      <c r="O192" s="160"/>
      <c r="P192" s="160"/>
    </row>
    <row r="193" spans="1:16" ht="69" customHeight="1" x14ac:dyDescent="0.25">
      <c r="A193" s="58" t="s">
        <v>596</v>
      </c>
      <c r="B193" s="41" t="s">
        <v>33</v>
      </c>
      <c r="C193" s="48" t="s">
        <v>234</v>
      </c>
      <c r="D193" s="48" t="s">
        <v>235</v>
      </c>
      <c r="E193" s="43" t="s">
        <v>233</v>
      </c>
      <c r="F193" s="43" t="s">
        <v>94</v>
      </c>
      <c r="G193" s="48" t="s">
        <v>120</v>
      </c>
      <c r="H193" s="43" t="s">
        <v>121</v>
      </c>
      <c r="I193" s="49">
        <v>1</v>
      </c>
      <c r="J193" s="80" t="s">
        <v>99</v>
      </c>
      <c r="K193" s="80" t="s">
        <v>91</v>
      </c>
      <c r="L193" s="46">
        <v>3571000</v>
      </c>
      <c r="M193" s="48" t="s">
        <v>142</v>
      </c>
      <c r="N193" s="48" t="s">
        <v>221</v>
      </c>
      <c r="O193" s="43" t="s">
        <v>205</v>
      </c>
      <c r="P193" s="43" t="s">
        <v>206</v>
      </c>
    </row>
    <row r="194" spans="1:16" ht="15.75" x14ac:dyDescent="0.25">
      <c r="A194" s="69"/>
      <c r="B194" s="153" t="s">
        <v>38</v>
      </c>
      <c r="C194" s="158"/>
      <c r="D194" s="158"/>
      <c r="E194" s="158"/>
      <c r="F194" s="159"/>
      <c r="G194" s="75" t="s">
        <v>33</v>
      </c>
      <c r="H194" s="155" t="s">
        <v>68</v>
      </c>
      <c r="I194" s="158"/>
      <c r="J194" s="158"/>
      <c r="K194" s="159"/>
      <c r="L194" s="76">
        <f>SUM(L193)</f>
        <v>3571000</v>
      </c>
      <c r="M194" s="77"/>
      <c r="N194" s="77"/>
      <c r="O194" s="77"/>
      <c r="P194" s="77"/>
    </row>
    <row r="195" spans="1:16" x14ac:dyDescent="0.25">
      <c r="A195" s="69"/>
      <c r="B195" s="160" t="s">
        <v>53</v>
      </c>
      <c r="C195" s="160"/>
      <c r="D195" s="160"/>
      <c r="E195" s="160"/>
      <c r="F195" s="160"/>
      <c r="G195" s="160"/>
      <c r="H195" s="160"/>
      <c r="I195" s="160"/>
      <c r="J195" s="160"/>
      <c r="K195" s="160"/>
      <c r="L195" s="160"/>
      <c r="M195" s="160"/>
      <c r="N195" s="160"/>
      <c r="O195" s="160"/>
      <c r="P195" s="160"/>
    </row>
    <row r="196" spans="1:16" x14ac:dyDescent="0.25">
      <c r="A196" s="69"/>
      <c r="B196" s="41" t="s">
        <v>33</v>
      </c>
      <c r="C196" s="82"/>
      <c r="D196" s="82"/>
      <c r="E196" s="83"/>
      <c r="F196" s="83"/>
      <c r="G196" s="89"/>
      <c r="H196" s="89"/>
      <c r="I196" s="90"/>
      <c r="J196" s="89"/>
      <c r="K196" s="89"/>
      <c r="L196" s="90"/>
      <c r="M196" s="86"/>
      <c r="N196" s="86"/>
      <c r="O196" s="89"/>
      <c r="P196" s="91"/>
    </row>
    <row r="197" spans="1:16" ht="15.75" x14ac:dyDescent="0.25">
      <c r="A197" s="69"/>
      <c r="B197" s="153" t="s">
        <v>38</v>
      </c>
      <c r="C197" s="153"/>
      <c r="D197" s="153"/>
      <c r="E197" s="153"/>
      <c r="F197" s="154"/>
      <c r="G197" s="75" t="s">
        <v>39</v>
      </c>
      <c r="H197" s="155" t="s">
        <v>68</v>
      </c>
      <c r="I197" s="156"/>
      <c r="J197" s="156"/>
      <c r="K197" s="157"/>
      <c r="L197" s="88">
        <f>SUM(L196)</f>
        <v>0</v>
      </c>
      <c r="M197" s="81"/>
      <c r="N197" s="81"/>
      <c r="O197" s="81"/>
      <c r="P197" s="81"/>
    </row>
    <row r="198" spans="1:16" ht="15.75" x14ac:dyDescent="0.25">
      <c r="A198" s="69"/>
      <c r="B198" s="153" t="s">
        <v>41</v>
      </c>
      <c r="C198" s="153"/>
      <c r="D198" s="153"/>
      <c r="E198" s="153"/>
      <c r="F198" s="154"/>
      <c r="G198" s="75">
        <f>G194+G197</f>
        <v>1</v>
      </c>
      <c r="H198" s="155" t="s">
        <v>70</v>
      </c>
      <c r="I198" s="156"/>
      <c r="J198" s="156"/>
      <c r="K198" s="157"/>
      <c r="L198" s="76">
        <f>L194+L197</f>
        <v>3571000</v>
      </c>
      <c r="M198" s="81"/>
      <c r="N198" s="81"/>
      <c r="O198" s="81"/>
      <c r="P198" s="81"/>
    </row>
    <row r="199" spans="1:16" ht="15.75" x14ac:dyDescent="0.25">
      <c r="A199" s="69"/>
      <c r="B199" s="153" t="s">
        <v>55</v>
      </c>
      <c r="C199" s="153"/>
      <c r="D199" s="153"/>
      <c r="E199" s="153"/>
      <c r="F199" s="154"/>
      <c r="G199" s="79">
        <f>G198+G190+G174+G165</f>
        <v>12</v>
      </c>
      <c r="H199" s="155" t="s">
        <v>74</v>
      </c>
      <c r="I199" s="156"/>
      <c r="J199" s="156"/>
      <c r="K199" s="157"/>
      <c r="L199" s="76">
        <f>L198+L190+L174+L165</f>
        <v>395281036</v>
      </c>
      <c r="M199" s="81"/>
      <c r="N199" s="81"/>
      <c r="O199" s="81"/>
      <c r="P199" s="81"/>
    </row>
    <row r="200" spans="1:16" ht="18.75" x14ac:dyDescent="0.25">
      <c r="A200" s="69"/>
      <c r="B200" s="165" t="s">
        <v>75</v>
      </c>
      <c r="C200" s="165"/>
      <c r="D200" s="165"/>
      <c r="E200" s="165"/>
      <c r="F200" s="165"/>
      <c r="G200" s="165"/>
      <c r="H200" s="165"/>
      <c r="I200" s="165"/>
      <c r="J200" s="165"/>
      <c r="K200" s="165"/>
      <c r="L200" s="165"/>
      <c r="M200" s="165"/>
      <c r="N200" s="165"/>
      <c r="O200" s="165"/>
      <c r="P200" s="165"/>
    </row>
    <row r="201" spans="1:16" ht="15.75" x14ac:dyDescent="0.25">
      <c r="A201" s="69"/>
      <c r="B201" s="153" t="s">
        <v>36</v>
      </c>
      <c r="C201" s="153"/>
      <c r="D201" s="153"/>
      <c r="E201" s="153"/>
      <c r="F201" s="153"/>
      <c r="G201" s="153"/>
      <c r="H201" s="153"/>
      <c r="I201" s="153"/>
      <c r="J201" s="153"/>
      <c r="K201" s="153"/>
      <c r="L201" s="153"/>
      <c r="M201" s="153"/>
      <c r="N201" s="153"/>
      <c r="O201" s="153"/>
      <c r="P201" s="153"/>
    </row>
    <row r="202" spans="1:16" x14ac:dyDescent="0.25">
      <c r="A202" s="69"/>
      <c r="B202" s="161" t="s">
        <v>37</v>
      </c>
      <c r="C202" s="162"/>
      <c r="D202" s="162"/>
      <c r="E202" s="162"/>
      <c r="F202" s="162"/>
      <c r="G202" s="162"/>
      <c r="H202" s="162"/>
      <c r="I202" s="162"/>
      <c r="J202" s="162"/>
      <c r="K202" s="162"/>
      <c r="L202" s="162"/>
      <c r="M202" s="162"/>
      <c r="N202" s="162"/>
      <c r="O202" s="162"/>
      <c r="P202" s="163"/>
    </row>
    <row r="203" spans="1:16" ht="85.5" x14ac:dyDescent="0.25">
      <c r="A203" s="58" t="s">
        <v>597</v>
      </c>
      <c r="B203" s="41" t="s">
        <v>33</v>
      </c>
      <c r="C203" s="48" t="s">
        <v>287</v>
      </c>
      <c r="D203" s="48" t="s">
        <v>288</v>
      </c>
      <c r="E203" s="43" t="s">
        <v>289</v>
      </c>
      <c r="F203" s="43" t="s">
        <v>94</v>
      </c>
      <c r="G203" s="43" t="s">
        <v>140</v>
      </c>
      <c r="H203" s="43" t="s">
        <v>141</v>
      </c>
      <c r="I203" s="43">
        <v>1</v>
      </c>
      <c r="J203" s="42" t="s">
        <v>99</v>
      </c>
      <c r="K203" s="43" t="s">
        <v>91</v>
      </c>
      <c r="L203" s="46">
        <v>11760000</v>
      </c>
      <c r="M203" s="64" t="s">
        <v>221</v>
      </c>
      <c r="N203" s="64" t="s">
        <v>290</v>
      </c>
      <c r="O203" s="43" t="s">
        <v>118</v>
      </c>
      <c r="P203" s="43" t="s">
        <v>93</v>
      </c>
    </row>
    <row r="204" spans="1:16" ht="15.75" x14ac:dyDescent="0.25">
      <c r="A204" s="69"/>
      <c r="B204" s="153" t="s">
        <v>38</v>
      </c>
      <c r="C204" s="153"/>
      <c r="D204" s="153"/>
      <c r="E204" s="153"/>
      <c r="F204" s="154"/>
      <c r="G204" s="75" t="s">
        <v>33</v>
      </c>
      <c r="H204" s="155" t="s">
        <v>68</v>
      </c>
      <c r="I204" s="156"/>
      <c r="J204" s="156"/>
      <c r="K204" s="157"/>
      <c r="L204" s="76">
        <f>SUM(L203)</f>
        <v>11760000</v>
      </c>
      <c r="M204" s="77"/>
      <c r="N204" s="77"/>
      <c r="O204" s="77"/>
      <c r="P204" s="77"/>
    </row>
    <row r="205" spans="1:16" x14ac:dyDescent="0.25">
      <c r="A205" s="69"/>
      <c r="B205" s="160" t="s">
        <v>40</v>
      </c>
      <c r="C205" s="160"/>
      <c r="D205" s="160"/>
      <c r="E205" s="160"/>
      <c r="F205" s="160"/>
      <c r="G205" s="160"/>
      <c r="H205" s="160"/>
      <c r="I205" s="160"/>
      <c r="J205" s="160"/>
      <c r="K205" s="160"/>
      <c r="L205" s="160"/>
      <c r="M205" s="160"/>
      <c r="N205" s="160"/>
      <c r="O205" s="160"/>
      <c r="P205" s="160"/>
    </row>
    <row r="206" spans="1:16" x14ac:dyDescent="0.25">
      <c r="A206" s="69"/>
      <c r="B206" s="41" t="s">
        <v>33</v>
      </c>
      <c r="C206" s="48"/>
      <c r="D206" s="48"/>
      <c r="E206" s="43"/>
      <c r="F206" s="43"/>
      <c r="G206" s="48"/>
      <c r="H206" s="43"/>
      <c r="I206" s="49"/>
      <c r="J206" s="80"/>
      <c r="K206" s="80"/>
      <c r="L206" s="46"/>
      <c r="M206" s="48"/>
      <c r="N206" s="48"/>
      <c r="O206" s="43"/>
      <c r="P206" s="43"/>
    </row>
    <row r="207" spans="1:16" ht="15.75" x14ac:dyDescent="0.25">
      <c r="A207" s="69"/>
      <c r="B207" s="153" t="s">
        <v>38</v>
      </c>
      <c r="C207" s="153"/>
      <c r="D207" s="153"/>
      <c r="E207" s="153"/>
      <c r="F207" s="154"/>
      <c r="G207" s="75" t="s">
        <v>39</v>
      </c>
      <c r="H207" s="155" t="s">
        <v>68</v>
      </c>
      <c r="I207" s="156"/>
      <c r="J207" s="156"/>
      <c r="K207" s="157"/>
      <c r="L207" s="88">
        <f>SUM(L206)</f>
        <v>0</v>
      </c>
      <c r="M207" s="77"/>
      <c r="N207" s="77"/>
      <c r="O207" s="77"/>
      <c r="P207" s="77"/>
    </row>
    <row r="208" spans="1:16" ht="15.75" x14ac:dyDescent="0.25">
      <c r="A208" s="69"/>
      <c r="B208" s="153" t="s">
        <v>41</v>
      </c>
      <c r="C208" s="153"/>
      <c r="D208" s="153"/>
      <c r="E208" s="153"/>
      <c r="F208" s="154"/>
      <c r="G208" s="79">
        <f>G207+G204</f>
        <v>1</v>
      </c>
      <c r="H208" s="155" t="s">
        <v>69</v>
      </c>
      <c r="I208" s="156"/>
      <c r="J208" s="156"/>
      <c r="K208" s="157"/>
      <c r="L208" s="76">
        <f>L204+L207</f>
        <v>11760000</v>
      </c>
      <c r="M208" s="77"/>
      <c r="N208" s="77"/>
      <c r="O208" s="77"/>
      <c r="P208" s="77"/>
    </row>
    <row r="209" spans="1:16" ht="15.75" x14ac:dyDescent="0.25">
      <c r="A209" s="69"/>
      <c r="B209" s="153" t="s">
        <v>42</v>
      </c>
      <c r="C209" s="153"/>
      <c r="D209" s="153"/>
      <c r="E209" s="153"/>
      <c r="F209" s="153"/>
      <c r="G209" s="153"/>
      <c r="H209" s="153"/>
      <c r="I209" s="153"/>
      <c r="J209" s="153"/>
      <c r="K209" s="153"/>
      <c r="L209" s="153"/>
      <c r="M209" s="153"/>
      <c r="N209" s="153"/>
      <c r="O209" s="153"/>
      <c r="P209" s="153"/>
    </row>
    <row r="210" spans="1:16" x14ac:dyDescent="0.25">
      <c r="A210" s="69"/>
      <c r="B210" s="160" t="s">
        <v>43</v>
      </c>
      <c r="C210" s="160"/>
      <c r="D210" s="160"/>
      <c r="E210" s="160"/>
      <c r="F210" s="160"/>
      <c r="G210" s="160"/>
      <c r="H210" s="160"/>
      <c r="I210" s="160"/>
      <c r="J210" s="160"/>
      <c r="K210" s="160"/>
      <c r="L210" s="160"/>
      <c r="M210" s="160"/>
      <c r="N210" s="160"/>
      <c r="O210" s="160"/>
      <c r="P210" s="160"/>
    </row>
    <row r="211" spans="1:16" x14ac:dyDescent="0.25">
      <c r="A211" s="69"/>
      <c r="B211" s="41" t="s">
        <v>33</v>
      </c>
      <c r="C211" s="82"/>
      <c r="D211" s="82"/>
      <c r="E211" s="83"/>
      <c r="F211" s="83"/>
      <c r="G211" s="83"/>
      <c r="H211" s="83"/>
      <c r="I211" s="83"/>
      <c r="J211" s="83"/>
      <c r="K211" s="105"/>
      <c r="L211" s="85"/>
      <c r="M211" s="86"/>
      <c r="N211" s="86"/>
      <c r="O211" s="83"/>
      <c r="P211" s="99"/>
    </row>
    <row r="212" spans="1:16" ht="15.75" x14ac:dyDescent="0.25">
      <c r="A212" s="69"/>
      <c r="B212" s="153" t="s">
        <v>38</v>
      </c>
      <c r="C212" s="153"/>
      <c r="D212" s="153"/>
      <c r="E212" s="153"/>
      <c r="F212" s="154"/>
      <c r="G212" s="75" t="s">
        <v>39</v>
      </c>
      <c r="H212" s="155" t="s">
        <v>71</v>
      </c>
      <c r="I212" s="156"/>
      <c r="J212" s="156"/>
      <c r="K212" s="157"/>
      <c r="L212" s="88">
        <f>SUM(L211)</f>
        <v>0</v>
      </c>
      <c r="M212" s="81"/>
      <c r="N212" s="81"/>
      <c r="O212" s="81"/>
      <c r="P212" s="81"/>
    </row>
    <row r="213" spans="1:16" x14ac:dyDescent="0.25">
      <c r="A213" s="69"/>
      <c r="B213" s="160" t="s">
        <v>44</v>
      </c>
      <c r="C213" s="160"/>
      <c r="D213" s="160"/>
      <c r="E213" s="160"/>
      <c r="F213" s="160"/>
      <c r="G213" s="160"/>
      <c r="H213" s="160"/>
      <c r="I213" s="160"/>
      <c r="J213" s="160"/>
      <c r="K213" s="160"/>
      <c r="L213" s="160"/>
      <c r="M213" s="160"/>
      <c r="N213" s="160"/>
      <c r="O213" s="160"/>
      <c r="P213" s="160"/>
    </row>
    <row r="214" spans="1:16" x14ac:dyDescent="0.25">
      <c r="A214" s="69"/>
      <c r="B214" s="41" t="s">
        <v>33</v>
      </c>
      <c r="C214" s="82"/>
      <c r="D214" s="82"/>
      <c r="E214" s="83"/>
      <c r="F214" s="83"/>
      <c r="G214" s="82"/>
      <c r="H214" s="83"/>
      <c r="I214" s="84"/>
      <c r="J214" s="82"/>
      <c r="K214" s="83"/>
      <c r="L214" s="85"/>
      <c r="M214" s="86"/>
      <c r="N214" s="86"/>
      <c r="O214" s="83"/>
      <c r="P214" s="87"/>
    </row>
    <row r="215" spans="1:16" ht="15.75" x14ac:dyDescent="0.25">
      <c r="A215" s="69"/>
      <c r="B215" s="153" t="s">
        <v>38</v>
      </c>
      <c r="C215" s="153"/>
      <c r="D215" s="153"/>
      <c r="E215" s="153"/>
      <c r="F215" s="154"/>
      <c r="G215" s="75" t="s">
        <v>39</v>
      </c>
      <c r="H215" s="155" t="s">
        <v>68</v>
      </c>
      <c r="I215" s="156"/>
      <c r="J215" s="156"/>
      <c r="K215" s="157"/>
      <c r="L215" s="88">
        <f>SUM(L214)</f>
        <v>0</v>
      </c>
      <c r="M215" s="77"/>
      <c r="N215" s="77"/>
      <c r="O215" s="77"/>
      <c r="P215" s="77"/>
    </row>
    <row r="216" spans="1:16" ht="15.75" x14ac:dyDescent="0.25">
      <c r="A216" s="69"/>
      <c r="B216" s="153" t="s">
        <v>41</v>
      </c>
      <c r="C216" s="158"/>
      <c r="D216" s="158"/>
      <c r="E216" s="158"/>
      <c r="F216" s="159"/>
      <c r="G216" s="79">
        <f>G212+G215</f>
        <v>0</v>
      </c>
      <c r="H216" s="155" t="s">
        <v>69</v>
      </c>
      <c r="I216" s="158"/>
      <c r="J216" s="158"/>
      <c r="K216" s="159"/>
      <c r="L216" s="88">
        <f>L212+L215</f>
        <v>0</v>
      </c>
      <c r="M216" s="77"/>
      <c r="N216" s="77"/>
      <c r="O216" s="77"/>
      <c r="P216" s="77"/>
    </row>
    <row r="217" spans="1:16" ht="15.75" x14ac:dyDescent="0.25">
      <c r="A217" s="69"/>
      <c r="B217" s="153" t="s">
        <v>45</v>
      </c>
      <c r="C217" s="153"/>
      <c r="D217" s="153"/>
      <c r="E217" s="153"/>
      <c r="F217" s="153"/>
      <c r="G217" s="153"/>
      <c r="H217" s="153"/>
      <c r="I217" s="153"/>
      <c r="J217" s="153"/>
      <c r="K217" s="153"/>
      <c r="L217" s="153"/>
      <c r="M217" s="153"/>
      <c r="N217" s="153"/>
      <c r="O217" s="153"/>
      <c r="P217" s="153"/>
    </row>
    <row r="218" spans="1:16" x14ac:dyDescent="0.25">
      <c r="A218" s="69"/>
      <c r="B218" s="160" t="s">
        <v>46</v>
      </c>
      <c r="C218" s="160"/>
      <c r="D218" s="160"/>
      <c r="E218" s="160"/>
      <c r="F218" s="160"/>
      <c r="G218" s="160"/>
      <c r="H218" s="160"/>
      <c r="I218" s="160"/>
      <c r="J218" s="160"/>
      <c r="K218" s="160"/>
      <c r="L218" s="160"/>
      <c r="M218" s="160"/>
      <c r="N218" s="160"/>
      <c r="O218" s="160"/>
      <c r="P218" s="160"/>
    </row>
    <row r="219" spans="1:16" x14ac:dyDescent="0.25">
      <c r="A219" s="69"/>
      <c r="B219" s="41" t="s">
        <v>33</v>
      </c>
      <c r="C219" s="82"/>
      <c r="D219" s="82"/>
      <c r="E219" s="83"/>
      <c r="F219" s="83"/>
      <c r="G219" s="83"/>
      <c r="H219" s="83"/>
      <c r="I219" s="83"/>
      <c r="J219" s="83"/>
      <c r="K219" s="105"/>
      <c r="L219" s="85"/>
      <c r="M219" s="86"/>
      <c r="N219" s="86"/>
      <c r="O219" s="83"/>
      <c r="P219" s="99"/>
    </row>
    <row r="220" spans="1:16" ht="15.75" x14ac:dyDescent="0.25">
      <c r="A220" s="69"/>
      <c r="B220" s="153" t="s">
        <v>38</v>
      </c>
      <c r="C220" s="153"/>
      <c r="D220" s="153"/>
      <c r="E220" s="153"/>
      <c r="F220" s="154"/>
      <c r="G220" s="75" t="s">
        <v>39</v>
      </c>
      <c r="H220" s="155" t="s">
        <v>68</v>
      </c>
      <c r="I220" s="156"/>
      <c r="J220" s="156"/>
      <c r="K220" s="157"/>
      <c r="L220" s="88">
        <f>SUM(L219)</f>
        <v>0</v>
      </c>
      <c r="M220" s="81"/>
      <c r="N220" s="81"/>
      <c r="O220" s="81"/>
      <c r="P220" s="81"/>
    </row>
    <row r="221" spans="1:16" x14ac:dyDescent="0.25">
      <c r="A221" s="69"/>
      <c r="B221" s="160" t="s">
        <v>47</v>
      </c>
      <c r="C221" s="160"/>
      <c r="D221" s="160"/>
      <c r="E221" s="160"/>
      <c r="F221" s="160"/>
      <c r="G221" s="160"/>
      <c r="H221" s="160"/>
      <c r="I221" s="160"/>
      <c r="J221" s="160"/>
      <c r="K221" s="160"/>
      <c r="L221" s="160"/>
      <c r="M221" s="160"/>
      <c r="N221" s="160"/>
      <c r="O221" s="160"/>
      <c r="P221" s="160"/>
    </row>
    <row r="222" spans="1:16" x14ac:dyDescent="0.25">
      <c r="A222" s="69"/>
      <c r="B222" s="41" t="s">
        <v>33</v>
      </c>
      <c r="C222" s="82"/>
      <c r="D222" s="82"/>
      <c r="E222" s="83"/>
      <c r="F222" s="83"/>
      <c r="G222" s="82"/>
      <c r="H222" s="83"/>
      <c r="I222" s="84"/>
      <c r="J222" s="82"/>
      <c r="K222" s="83"/>
      <c r="L222" s="85"/>
      <c r="M222" s="86"/>
      <c r="N222" s="86"/>
      <c r="O222" s="83"/>
      <c r="P222" s="87"/>
    </row>
    <row r="223" spans="1:16" ht="15.75" x14ac:dyDescent="0.25">
      <c r="A223" s="69"/>
      <c r="B223" s="153" t="s">
        <v>38</v>
      </c>
      <c r="C223" s="153"/>
      <c r="D223" s="153"/>
      <c r="E223" s="153"/>
      <c r="F223" s="154"/>
      <c r="G223" s="75" t="s">
        <v>39</v>
      </c>
      <c r="H223" s="155" t="s">
        <v>68</v>
      </c>
      <c r="I223" s="156"/>
      <c r="J223" s="156"/>
      <c r="K223" s="157"/>
      <c r="L223" s="88">
        <f>SUM(L222)</f>
        <v>0</v>
      </c>
      <c r="M223" s="77"/>
      <c r="N223" s="77"/>
      <c r="O223" s="77"/>
      <c r="P223" s="77"/>
    </row>
    <row r="224" spans="1:16" ht="15.75" x14ac:dyDescent="0.25">
      <c r="A224" s="69"/>
      <c r="B224" s="153" t="s">
        <v>41</v>
      </c>
      <c r="C224" s="158"/>
      <c r="D224" s="158"/>
      <c r="E224" s="158"/>
      <c r="F224" s="159"/>
      <c r="G224" s="79">
        <f>G220+G223</f>
        <v>0</v>
      </c>
      <c r="H224" s="155" t="s">
        <v>70</v>
      </c>
      <c r="I224" s="158"/>
      <c r="J224" s="158"/>
      <c r="K224" s="159"/>
      <c r="L224" s="88">
        <f>L220+L223</f>
        <v>0</v>
      </c>
      <c r="M224" s="77"/>
      <c r="N224" s="77"/>
      <c r="O224" s="77"/>
      <c r="P224" s="77"/>
    </row>
    <row r="225" spans="1:16" ht="15.75" x14ac:dyDescent="0.25">
      <c r="A225" s="69"/>
      <c r="B225" s="153" t="s">
        <v>48</v>
      </c>
      <c r="C225" s="153"/>
      <c r="D225" s="153"/>
      <c r="E225" s="153"/>
      <c r="F225" s="153"/>
      <c r="G225" s="153"/>
      <c r="H225" s="153"/>
      <c r="I225" s="153"/>
      <c r="J225" s="153"/>
      <c r="K225" s="153"/>
      <c r="L225" s="153"/>
      <c r="M225" s="153"/>
      <c r="N225" s="153"/>
      <c r="O225" s="153"/>
      <c r="P225" s="153"/>
    </row>
    <row r="226" spans="1:16" x14ac:dyDescent="0.25">
      <c r="A226" s="69"/>
      <c r="B226" s="160" t="s">
        <v>49</v>
      </c>
      <c r="C226" s="160"/>
      <c r="D226" s="160"/>
      <c r="E226" s="160"/>
      <c r="F226" s="160"/>
      <c r="G226" s="160"/>
      <c r="H226" s="160"/>
      <c r="I226" s="160"/>
      <c r="J226" s="160"/>
      <c r="K226" s="160"/>
      <c r="L226" s="160"/>
      <c r="M226" s="160"/>
      <c r="N226" s="160"/>
      <c r="O226" s="160"/>
      <c r="P226" s="160"/>
    </row>
    <row r="227" spans="1:16" x14ac:dyDescent="0.25">
      <c r="A227" s="69"/>
      <c r="B227" s="41" t="s">
        <v>33</v>
      </c>
      <c r="C227" s="82"/>
      <c r="D227" s="82"/>
      <c r="E227" s="83"/>
      <c r="F227" s="83"/>
      <c r="G227" s="82"/>
      <c r="H227" s="83"/>
      <c r="I227" s="84"/>
      <c r="J227" s="82"/>
      <c r="K227" s="83"/>
      <c r="L227" s="85"/>
      <c r="M227" s="86"/>
      <c r="N227" s="86"/>
      <c r="O227" s="83"/>
      <c r="P227" s="87"/>
    </row>
    <row r="228" spans="1:16" ht="15.75" x14ac:dyDescent="0.25">
      <c r="A228" s="69"/>
      <c r="B228" s="153" t="s">
        <v>38</v>
      </c>
      <c r="C228" s="153"/>
      <c r="D228" s="153"/>
      <c r="E228" s="153"/>
      <c r="F228" s="154"/>
      <c r="G228" s="75" t="s">
        <v>39</v>
      </c>
      <c r="H228" s="155" t="s">
        <v>71</v>
      </c>
      <c r="I228" s="156"/>
      <c r="J228" s="156"/>
      <c r="K228" s="157"/>
      <c r="L228" s="88">
        <f>SUM(L227)</f>
        <v>0</v>
      </c>
      <c r="M228" s="81"/>
      <c r="N228" s="81"/>
      <c r="O228" s="81"/>
      <c r="P228" s="81"/>
    </row>
    <row r="229" spans="1:16" x14ac:dyDescent="0.25">
      <c r="A229" s="69"/>
      <c r="B229" s="160" t="s">
        <v>50</v>
      </c>
      <c r="C229" s="160"/>
      <c r="D229" s="160"/>
      <c r="E229" s="160"/>
      <c r="F229" s="160"/>
      <c r="G229" s="160"/>
      <c r="H229" s="160"/>
      <c r="I229" s="160"/>
      <c r="J229" s="160"/>
      <c r="K229" s="160"/>
      <c r="L229" s="160"/>
      <c r="M229" s="160"/>
      <c r="N229" s="160"/>
      <c r="O229" s="160"/>
      <c r="P229" s="160"/>
    </row>
    <row r="230" spans="1:16" x14ac:dyDescent="0.25">
      <c r="A230" s="69"/>
      <c r="B230" s="41" t="s">
        <v>33</v>
      </c>
      <c r="C230" s="78"/>
      <c r="D230" s="78"/>
      <c r="E230" s="78"/>
      <c r="F230" s="78"/>
      <c r="G230" s="78"/>
      <c r="H230" s="78"/>
      <c r="I230" s="78"/>
      <c r="J230" s="78"/>
      <c r="K230" s="78"/>
      <c r="L230" s="78"/>
      <c r="M230" s="78"/>
      <c r="N230" s="78"/>
      <c r="O230" s="78"/>
      <c r="P230" s="106"/>
    </row>
    <row r="231" spans="1:16" ht="15.75" x14ac:dyDescent="0.25">
      <c r="A231" s="69"/>
      <c r="B231" s="153" t="s">
        <v>38</v>
      </c>
      <c r="C231" s="158"/>
      <c r="D231" s="158"/>
      <c r="E231" s="158"/>
      <c r="F231" s="159"/>
      <c r="G231" s="75" t="s">
        <v>39</v>
      </c>
      <c r="H231" s="155" t="s">
        <v>68</v>
      </c>
      <c r="I231" s="158"/>
      <c r="J231" s="158"/>
      <c r="K231" s="159"/>
      <c r="L231" s="88">
        <f>SUM(L230)</f>
        <v>0</v>
      </c>
      <c r="M231" s="77"/>
      <c r="N231" s="77"/>
      <c r="O231" s="77"/>
      <c r="P231" s="77"/>
    </row>
    <row r="232" spans="1:16" ht="15.75" x14ac:dyDescent="0.25">
      <c r="A232" s="69"/>
      <c r="B232" s="153" t="s">
        <v>41</v>
      </c>
      <c r="C232" s="158"/>
      <c r="D232" s="158"/>
      <c r="E232" s="158"/>
      <c r="F232" s="159"/>
      <c r="G232" s="79">
        <f>G228+G231</f>
        <v>0</v>
      </c>
      <c r="H232" s="155" t="s">
        <v>69</v>
      </c>
      <c r="I232" s="158"/>
      <c r="J232" s="158"/>
      <c r="K232" s="159"/>
      <c r="L232" s="88">
        <f>L228+L231</f>
        <v>0</v>
      </c>
      <c r="M232" s="77"/>
      <c r="N232" s="77"/>
      <c r="O232" s="77"/>
      <c r="P232" s="77"/>
    </row>
    <row r="233" spans="1:16" ht="15.75" x14ac:dyDescent="0.25">
      <c r="A233" s="69"/>
      <c r="B233" s="153" t="s">
        <v>51</v>
      </c>
      <c r="C233" s="153"/>
      <c r="D233" s="153"/>
      <c r="E233" s="153"/>
      <c r="F233" s="153"/>
      <c r="G233" s="153"/>
      <c r="H233" s="153"/>
      <c r="I233" s="153"/>
      <c r="J233" s="153"/>
      <c r="K233" s="153"/>
      <c r="L233" s="153"/>
      <c r="M233" s="153"/>
      <c r="N233" s="153"/>
      <c r="O233" s="153"/>
      <c r="P233" s="153"/>
    </row>
    <row r="234" spans="1:16" x14ac:dyDescent="0.25">
      <c r="A234" s="69"/>
      <c r="B234" s="160" t="s">
        <v>52</v>
      </c>
      <c r="C234" s="160"/>
      <c r="D234" s="160"/>
      <c r="E234" s="160"/>
      <c r="F234" s="160"/>
      <c r="G234" s="160"/>
      <c r="H234" s="160"/>
      <c r="I234" s="160"/>
      <c r="J234" s="160"/>
      <c r="K234" s="160"/>
      <c r="L234" s="160"/>
      <c r="M234" s="160"/>
      <c r="N234" s="160"/>
      <c r="O234" s="160"/>
      <c r="P234" s="160"/>
    </row>
    <row r="235" spans="1:16" x14ac:dyDescent="0.25">
      <c r="A235" s="69"/>
      <c r="B235" s="41" t="s">
        <v>33</v>
      </c>
      <c r="C235" s="107"/>
      <c r="D235" s="107"/>
      <c r="E235" s="108"/>
      <c r="F235" s="108"/>
      <c r="G235" s="107"/>
      <c r="H235" s="108"/>
      <c r="I235" s="109"/>
      <c r="J235" s="107"/>
      <c r="K235" s="108"/>
      <c r="L235" s="109"/>
      <c r="M235" s="110"/>
      <c r="N235" s="110"/>
      <c r="O235" s="89"/>
      <c r="P235" s="111"/>
    </row>
    <row r="236" spans="1:16" ht="15.75" x14ac:dyDescent="0.25">
      <c r="A236" s="69"/>
      <c r="B236" s="153" t="s">
        <v>38</v>
      </c>
      <c r="C236" s="158"/>
      <c r="D236" s="158"/>
      <c r="E236" s="158"/>
      <c r="F236" s="159"/>
      <c r="G236" s="75" t="s">
        <v>39</v>
      </c>
      <c r="H236" s="155" t="s">
        <v>76</v>
      </c>
      <c r="I236" s="158"/>
      <c r="J236" s="158"/>
      <c r="K236" s="159"/>
      <c r="L236" s="88">
        <f>SUM(L235)</f>
        <v>0</v>
      </c>
      <c r="M236" s="77"/>
      <c r="N236" s="77"/>
      <c r="O236" s="77"/>
      <c r="P236" s="77"/>
    </row>
    <row r="237" spans="1:16" x14ac:dyDescent="0.25">
      <c r="A237" s="69"/>
      <c r="B237" s="160" t="s">
        <v>53</v>
      </c>
      <c r="C237" s="160"/>
      <c r="D237" s="160"/>
      <c r="E237" s="160"/>
      <c r="F237" s="160"/>
      <c r="G237" s="160"/>
      <c r="H237" s="160"/>
      <c r="I237" s="160"/>
      <c r="J237" s="160"/>
      <c r="K237" s="160"/>
      <c r="L237" s="160"/>
      <c r="M237" s="160"/>
      <c r="N237" s="160"/>
      <c r="O237" s="160"/>
      <c r="P237" s="160"/>
    </row>
    <row r="238" spans="1:16" x14ac:dyDescent="0.25">
      <c r="A238" s="69"/>
      <c r="B238" s="41" t="s">
        <v>33</v>
      </c>
      <c r="C238" s="82"/>
      <c r="D238" s="82"/>
      <c r="E238" s="83"/>
      <c r="F238" s="83"/>
      <c r="G238" s="89"/>
      <c r="H238" s="89"/>
      <c r="I238" s="90"/>
      <c r="J238" s="89"/>
      <c r="K238" s="89"/>
      <c r="L238" s="90"/>
      <c r="M238" s="86"/>
      <c r="N238" s="86"/>
      <c r="O238" s="89"/>
      <c r="P238" s="91"/>
    </row>
    <row r="239" spans="1:16" ht="15.75" x14ac:dyDescent="0.25">
      <c r="A239" s="69"/>
      <c r="B239" s="153" t="s">
        <v>38</v>
      </c>
      <c r="C239" s="153"/>
      <c r="D239" s="153"/>
      <c r="E239" s="153"/>
      <c r="F239" s="154"/>
      <c r="G239" s="75" t="s">
        <v>39</v>
      </c>
      <c r="H239" s="155" t="s">
        <v>68</v>
      </c>
      <c r="I239" s="156"/>
      <c r="J239" s="156"/>
      <c r="K239" s="157"/>
      <c r="L239" s="88">
        <f>SUM(L238)</f>
        <v>0</v>
      </c>
      <c r="M239" s="81"/>
      <c r="N239" s="81"/>
      <c r="O239" s="81"/>
      <c r="P239" s="81"/>
    </row>
    <row r="240" spans="1:16" ht="15.75" x14ac:dyDescent="0.25">
      <c r="A240" s="69"/>
      <c r="B240" s="153" t="s">
        <v>41</v>
      </c>
      <c r="C240" s="153"/>
      <c r="D240" s="153"/>
      <c r="E240" s="153"/>
      <c r="F240" s="154"/>
      <c r="G240" s="75">
        <f>G236+G239</f>
        <v>0</v>
      </c>
      <c r="H240" s="155" t="s">
        <v>69</v>
      </c>
      <c r="I240" s="156"/>
      <c r="J240" s="156"/>
      <c r="K240" s="157"/>
      <c r="L240" s="88">
        <f>L236+L239</f>
        <v>0</v>
      </c>
      <c r="M240" s="81"/>
      <c r="N240" s="81"/>
      <c r="O240" s="81"/>
      <c r="P240" s="81"/>
    </row>
    <row r="241" spans="1:16" ht="15.75" x14ac:dyDescent="0.25">
      <c r="A241" s="69"/>
      <c r="B241" s="153" t="s">
        <v>56</v>
      </c>
      <c r="C241" s="153"/>
      <c r="D241" s="153"/>
      <c r="E241" s="153"/>
      <c r="F241" s="154"/>
      <c r="G241" s="79">
        <f>G240+G232+G216+G208</f>
        <v>1</v>
      </c>
      <c r="H241" s="155" t="s">
        <v>77</v>
      </c>
      <c r="I241" s="156"/>
      <c r="J241" s="156"/>
      <c r="K241" s="157"/>
      <c r="L241" s="76">
        <f>L240+L232+L216+L208</f>
        <v>11760000</v>
      </c>
      <c r="M241" s="81"/>
      <c r="N241" s="81"/>
      <c r="O241" s="81"/>
      <c r="P241" s="81"/>
    </row>
    <row r="242" spans="1:16" ht="20.25" x14ac:dyDescent="0.25">
      <c r="A242" s="69"/>
      <c r="B242" s="164" t="s">
        <v>78</v>
      </c>
      <c r="C242" s="164"/>
      <c r="D242" s="164"/>
      <c r="E242" s="164"/>
      <c r="F242" s="164"/>
      <c r="G242" s="164"/>
      <c r="H242" s="164"/>
      <c r="I242" s="164"/>
      <c r="J242" s="164"/>
      <c r="K242" s="164"/>
      <c r="L242" s="164"/>
      <c r="M242" s="164"/>
      <c r="N242" s="164"/>
      <c r="O242" s="164"/>
      <c r="P242" s="164"/>
    </row>
    <row r="243" spans="1:16" ht="15.75" x14ac:dyDescent="0.25">
      <c r="A243" s="69"/>
      <c r="B243" s="153" t="s">
        <v>36</v>
      </c>
      <c r="C243" s="153"/>
      <c r="D243" s="153"/>
      <c r="E243" s="153"/>
      <c r="F243" s="153"/>
      <c r="G243" s="153"/>
      <c r="H243" s="153"/>
      <c r="I243" s="153"/>
      <c r="J243" s="153"/>
      <c r="K243" s="153"/>
      <c r="L243" s="153"/>
      <c r="M243" s="153"/>
      <c r="N243" s="153"/>
      <c r="O243" s="153"/>
      <c r="P243" s="153"/>
    </row>
    <row r="244" spans="1:16" x14ac:dyDescent="0.25">
      <c r="A244" s="69"/>
      <c r="B244" s="161" t="s">
        <v>37</v>
      </c>
      <c r="C244" s="162"/>
      <c r="D244" s="162"/>
      <c r="E244" s="162"/>
      <c r="F244" s="162"/>
      <c r="G244" s="162"/>
      <c r="H244" s="162"/>
      <c r="I244" s="162"/>
      <c r="J244" s="162"/>
      <c r="K244" s="162"/>
      <c r="L244" s="162"/>
      <c r="M244" s="162"/>
      <c r="N244" s="162"/>
      <c r="O244" s="162"/>
      <c r="P244" s="163"/>
    </row>
    <row r="245" spans="1:16" x14ac:dyDescent="0.25">
      <c r="A245" s="69"/>
      <c r="B245" s="41" t="s">
        <v>33</v>
      </c>
      <c r="C245" s="82"/>
      <c r="D245" s="82"/>
      <c r="E245" s="83"/>
      <c r="F245" s="83"/>
      <c r="G245" s="82"/>
      <c r="H245" s="83"/>
      <c r="I245" s="84"/>
      <c r="J245" s="82"/>
      <c r="K245" s="83"/>
      <c r="L245" s="85"/>
      <c r="M245" s="86"/>
      <c r="N245" s="86"/>
      <c r="O245" s="83"/>
      <c r="P245" s="87"/>
    </row>
    <row r="246" spans="1:16" ht="15.75" x14ac:dyDescent="0.25">
      <c r="A246" s="69"/>
      <c r="B246" s="153" t="s">
        <v>38</v>
      </c>
      <c r="C246" s="153"/>
      <c r="D246" s="153"/>
      <c r="E246" s="153"/>
      <c r="F246" s="154"/>
      <c r="G246" s="75" t="s">
        <v>39</v>
      </c>
      <c r="H246" s="155" t="s">
        <v>68</v>
      </c>
      <c r="I246" s="156"/>
      <c r="J246" s="156"/>
      <c r="K246" s="157"/>
      <c r="L246" s="88">
        <f>SUM(L245)</f>
        <v>0</v>
      </c>
      <c r="M246" s="77"/>
      <c r="N246" s="77"/>
      <c r="O246" s="77"/>
      <c r="P246" s="77"/>
    </row>
    <row r="247" spans="1:16" x14ac:dyDescent="0.25">
      <c r="A247" s="69"/>
      <c r="B247" s="160" t="s">
        <v>40</v>
      </c>
      <c r="C247" s="160"/>
      <c r="D247" s="160"/>
      <c r="E247" s="160"/>
      <c r="F247" s="160"/>
      <c r="G247" s="160"/>
      <c r="H247" s="160"/>
      <c r="I247" s="160"/>
      <c r="J247" s="160"/>
      <c r="K247" s="160"/>
      <c r="L247" s="160"/>
      <c r="M247" s="160"/>
      <c r="N247" s="160"/>
      <c r="O247" s="160"/>
      <c r="P247" s="160"/>
    </row>
    <row r="248" spans="1:16" ht="85.5" x14ac:dyDescent="0.25">
      <c r="A248" s="58" t="s">
        <v>598</v>
      </c>
      <c r="B248" s="41" t="s">
        <v>33</v>
      </c>
      <c r="C248" s="43" t="s">
        <v>262</v>
      </c>
      <c r="D248" s="42" t="s">
        <v>263</v>
      </c>
      <c r="E248" s="42" t="s">
        <v>264</v>
      </c>
      <c r="F248" s="43" t="s">
        <v>94</v>
      </c>
      <c r="G248" s="48"/>
      <c r="H248" s="43"/>
      <c r="I248" s="43" t="s">
        <v>230</v>
      </c>
      <c r="J248" s="44">
        <v>46</v>
      </c>
      <c r="K248" s="44" t="s">
        <v>91</v>
      </c>
      <c r="L248" s="46">
        <v>285060250</v>
      </c>
      <c r="M248" s="53" t="s">
        <v>227</v>
      </c>
      <c r="N248" s="53" t="s">
        <v>265</v>
      </c>
      <c r="O248" s="43" t="s">
        <v>118</v>
      </c>
      <c r="P248" s="43" t="s">
        <v>93</v>
      </c>
    </row>
    <row r="249" spans="1:16" ht="15.75" x14ac:dyDescent="0.25">
      <c r="A249" s="69"/>
      <c r="B249" s="153" t="s">
        <v>38</v>
      </c>
      <c r="C249" s="153"/>
      <c r="D249" s="153"/>
      <c r="E249" s="153"/>
      <c r="F249" s="154"/>
      <c r="G249" s="75" t="s">
        <v>33</v>
      </c>
      <c r="H249" s="155" t="s">
        <v>68</v>
      </c>
      <c r="I249" s="156"/>
      <c r="J249" s="156"/>
      <c r="K249" s="157"/>
      <c r="L249" s="76">
        <f>SUM(L248)</f>
        <v>285060250</v>
      </c>
      <c r="M249" s="77"/>
      <c r="N249" s="77"/>
      <c r="O249" s="77"/>
      <c r="P249" s="77"/>
    </row>
    <row r="250" spans="1:16" ht="15.75" x14ac:dyDescent="0.25">
      <c r="A250" s="69"/>
      <c r="B250" s="153" t="s">
        <v>41</v>
      </c>
      <c r="C250" s="153"/>
      <c r="D250" s="153"/>
      <c r="E250" s="153"/>
      <c r="F250" s="154"/>
      <c r="G250" s="79">
        <f>G249+G246</f>
        <v>1</v>
      </c>
      <c r="H250" s="155" t="s">
        <v>70</v>
      </c>
      <c r="I250" s="156"/>
      <c r="J250" s="156"/>
      <c r="K250" s="157"/>
      <c r="L250" s="76">
        <f>L246+L249</f>
        <v>285060250</v>
      </c>
      <c r="M250" s="77"/>
      <c r="N250" s="77"/>
      <c r="O250" s="77"/>
      <c r="P250" s="77"/>
    </row>
    <row r="251" spans="1:16" ht="15.75" x14ac:dyDescent="0.25">
      <c r="A251" s="69"/>
      <c r="B251" s="153" t="s">
        <v>42</v>
      </c>
      <c r="C251" s="153"/>
      <c r="D251" s="153"/>
      <c r="E251" s="153"/>
      <c r="F251" s="153"/>
      <c r="G251" s="153"/>
      <c r="H251" s="153"/>
      <c r="I251" s="153"/>
      <c r="J251" s="153"/>
      <c r="K251" s="153"/>
      <c r="L251" s="153"/>
      <c r="M251" s="153"/>
      <c r="N251" s="153"/>
      <c r="O251" s="153"/>
      <c r="P251" s="153"/>
    </row>
    <row r="252" spans="1:16" x14ac:dyDescent="0.25">
      <c r="A252" s="69"/>
      <c r="B252" s="160" t="s">
        <v>43</v>
      </c>
      <c r="C252" s="160"/>
      <c r="D252" s="160"/>
      <c r="E252" s="160"/>
      <c r="F252" s="160"/>
      <c r="G252" s="160"/>
      <c r="H252" s="160"/>
      <c r="I252" s="160"/>
      <c r="J252" s="160"/>
      <c r="K252" s="160"/>
      <c r="L252" s="160"/>
      <c r="M252" s="160"/>
      <c r="N252" s="160"/>
      <c r="O252" s="160"/>
      <c r="P252" s="160"/>
    </row>
    <row r="253" spans="1:16" x14ac:dyDescent="0.25">
      <c r="A253" s="69"/>
      <c r="B253" s="41" t="s">
        <v>33</v>
      </c>
      <c r="C253" s="82"/>
      <c r="D253" s="82"/>
      <c r="E253" s="83"/>
      <c r="F253" s="83"/>
      <c r="G253" s="83"/>
      <c r="H253" s="83"/>
      <c r="I253" s="83"/>
      <c r="J253" s="83"/>
      <c r="K253" s="105"/>
      <c r="L253" s="85"/>
      <c r="M253" s="86"/>
      <c r="N253" s="86"/>
      <c r="O253" s="83"/>
      <c r="P253" s="99"/>
    </row>
    <row r="254" spans="1:16" ht="15.75" x14ac:dyDescent="0.25">
      <c r="A254" s="69"/>
      <c r="B254" s="153" t="s">
        <v>38</v>
      </c>
      <c r="C254" s="153"/>
      <c r="D254" s="153"/>
      <c r="E254" s="153"/>
      <c r="F254" s="154"/>
      <c r="G254" s="75" t="s">
        <v>39</v>
      </c>
      <c r="H254" s="155" t="s">
        <v>68</v>
      </c>
      <c r="I254" s="156"/>
      <c r="J254" s="156"/>
      <c r="K254" s="157"/>
      <c r="L254" s="88">
        <f>SUM(L253)</f>
        <v>0</v>
      </c>
      <c r="M254" s="81"/>
      <c r="N254" s="81"/>
      <c r="O254" s="81"/>
      <c r="P254" s="81"/>
    </row>
    <row r="255" spans="1:16" x14ac:dyDescent="0.25">
      <c r="A255" s="69"/>
      <c r="B255" s="160" t="s">
        <v>44</v>
      </c>
      <c r="C255" s="160"/>
      <c r="D255" s="160"/>
      <c r="E255" s="160"/>
      <c r="F255" s="160"/>
      <c r="G255" s="160"/>
      <c r="H255" s="160"/>
      <c r="I255" s="160"/>
      <c r="J255" s="160"/>
      <c r="K255" s="160"/>
      <c r="L255" s="160"/>
      <c r="M255" s="160"/>
      <c r="N255" s="160"/>
      <c r="O255" s="160"/>
      <c r="P255" s="160"/>
    </row>
    <row r="256" spans="1:16" x14ac:dyDescent="0.25">
      <c r="A256" s="69"/>
      <c r="B256" s="41" t="s">
        <v>33</v>
      </c>
      <c r="C256" s="82"/>
      <c r="D256" s="82"/>
      <c r="E256" s="83"/>
      <c r="F256" s="83"/>
      <c r="G256" s="82"/>
      <c r="H256" s="83"/>
      <c r="I256" s="84"/>
      <c r="J256" s="82"/>
      <c r="K256" s="83"/>
      <c r="L256" s="85"/>
      <c r="M256" s="86"/>
      <c r="N256" s="86"/>
      <c r="O256" s="83"/>
      <c r="P256" s="87"/>
    </row>
    <row r="257" spans="1:16" ht="15.75" x14ac:dyDescent="0.25">
      <c r="A257" s="69"/>
      <c r="B257" s="153" t="s">
        <v>38</v>
      </c>
      <c r="C257" s="153"/>
      <c r="D257" s="153"/>
      <c r="E257" s="153"/>
      <c r="F257" s="154"/>
      <c r="G257" s="75" t="s">
        <v>39</v>
      </c>
      <c r="H257" s="155" t="s">
        <v>68</v>
      </c>
      <c r="I257" s="156"/>
      <c r="J257" s="156"/>
      <c r="K257" s="157"/>
      <c r="L257" s="88">
        <f>SUM(L256)</f>
        <v>0</v>
      </c>
      <c r="M257" s="77"/>
      <c r="N257" s="77"/>
      <c r="O257" s="77"/>
      <c r="P257" s="77"/>
    </row>
    <row r="258" spans="1:16" ht="15.75" x14ac:dyDescent="0.25">
      <c r="A258" s="69"/>
      <c r="B258" s="153" t="s">
        <v>41</v>
      </c>
      <c r="C258" s="158"/>
      <c r="D258" s="158"/>
      <c r="E258" s="158"/>
      <c r="F258" s="159"/>
      <c r="G258" s="79">
        <f>G254+G257</f>
        <v>0</v>
      </c>
      <c r="H258" s="155" t="s">
        <v>69</v>
      </c>
      <c r="I258" s="158"/>
      <c r="J258" s="158"/>
      <c r="K258" s="159"/>
      <c r="L258" s="88">
        <f>L254+L257</f>
        <v>0</v>
      </c>
      <c r="M258" s="77"/>
      <c r="N258" s="77"/>
      <c r="O258" s="77"/>
      <c r="P258" s="77"/>
    </row>
    <row r="259" spans="1:16" ht="15.75" x14ac:dyDescent="0.25">
      <c r="A259" s="69"/>
      <c r="B259" s="153" t="s">
        <v>45</v>
      </c>
      <c r="C259" s="153"/>
      <c r="D259" s="153"/>
      <c r="E259" s="153"/>
      <c r="F259" s="153"/>
      <c r="G259" s="153"/>
      <c r="H259" s="153"/>
      <c r="I259" s="153"/>
      <c r="J259" s="153"/>
      <c r="K259" s="153"/>
      <c r="L259" s="153"/>
      <c r="M259" s="153"/>
      <c r="N259" s="153"/>
      <c r="O259" s="153"/>
      <c r="P259" s="153"/>
    </row>
    <row r="260" spans="1:16" x14ac:dyDescent="0.25">
      <c r="A260" s="69"/>
      <c r="B260" s="160" t="s">
        <v>46</v>
      </c>
      <c r="C260" s="160"/>
      <c r="D260" s="160"/>
      <c r="E260" s="160"/>
      <c r="F260" s="160"/>
      <c r="G260" s="160"/>
      <c r="H260" s="160"/>
      <c r="I260" s="160"/>
      <c r="J260" s="160"/>
      <c r="K260" s="160"/>
      <c r="L260" s="160"/>
      <c r="M260" s="160"/>
      <c r="N260" s="160"/>
      <c r="O260" s="160"/>
      <c r="P260" s="160"/>
    </row>
    <row r="261" spans="1:16" x14ac:dyDescent="0.25">
      <c r="A261" s="69"/>
      <c r="B261" s="41" t="s">
        <v>33</v>
      </c>
      <c r="C261" s="82"/>
      <c r="D261" s="82"/>
      <c r="E261" s="83"/>
      <c r="F261" s="83"/>
      <c r="G261" s="83"/>
      <c r="H261" s="83"/>
      <c r="I261" s="83"/>
      <c r="J261" s="83"/>
      <c r="K261" s="105"/>
      <c r="L261" s="85"/>
      <c r="M261" s="86"/>
      <c r="N261" s="86"/>
      <c r="O261" s="83"/>
      <c r="P261" s="99"/>
    </row>
    <row r="262" spans="1:16" ht="15.75" x14ac:dyDescent="0.25">
      <c r="A262" s="69"/>
      <c r="B262" s="153" t="s">
        <v>38</v>
      </c>
      <c r="C262" s="153"/>
      <c r="D262" s="153"/>
      <c r="E262" s="153"/>
      <c r="F262" s="154"/>
      <c r="G262" s="75" t="s">
        <v>39</v>
      </c>
      <c r="H262" s="155" t="s">
        <v>68</v>
      </c>
      <c r="I262" s="156"/>
      <c r="J262" s="156"/>
      <c r="K262" s="157"/>
      <c r="L262" s="88">
        <f>SUM(L261)</f>
        <v>0</v>
      </c>
      <c r="M262" s="81"/>
      <c r="N262" s="81"/>
      <c r="O262" s="81"/>
      <c r="P262" s="81"/>
    </row>
    <row r="263" spans="1:16" x14ac:dyDescent="0.25">
      <c r="A263" s="69"/>
      <c r="B263" s="160" t="s">
        <v>47</v>
      </c>
      <c r="C263" s="160"/>
      <c r="D263" s="160"/>
      <c r="E263" s="160"/>
      <c r="F263" s="160"/>
      <c r="G263" s="160"/>
      <c r="H263" s="160"/>
      <c r="I263" s="160"/>
      <c r="J263" s="160"/>
      <c r="K263" s="160"/>
      <c r="L263" s="160"/>
      <c r="M263" s="160"/>
      <c r="N263" s="160"/>
      <c r="O263" s="160"/>
      <c r="P263" s="160"/>
    </row>
    <row r="264" spans="1:16" x14ac:dyDescent="0.25">
      <c r="A264" s="69"/>
      <c r="B264" s="41" t="s">
        <v>33</v>
      </c>
      <c r="C264" s="82"/>
      <c r="D264" s="82"/>
      <c r="E264" s="83"/>
      <c r="F264" s="83"/>
      <c r="G264" s="82"/>
      <c r="H264" s="83"/>
      <c r="I264" s="84"/>
      <c r="J264" s="82"/>
      <c r="K264" s="83"/>
      <c r="L264" s="85"/>
      <c r="M264" s="86"/>
      <c r="N264" s="86"/>
      <c r="O264" s="83"/>
      <c r="P264" s="87"/>
    </row>
    <row r="265" spans="1:16" ht="15.75" x14ac:dyDescent="0.25">
      <c r="A265" s="69"/>
      <c r="B265" s="153" t="s">
        <v>38</v>
      </c>
      <c r="C265" s="153"/>
      <c r="D265" s="153"/>
      <c r="E265" s="153"/>
      <c r="F265" s="154"/>
      <c r="G265" s="75" t="s">
        <v>39</v>
      </c>
      <c r="H265" s="155" t="s">
        <v>68</v>
      </c>
      <c r="I265" s="156"/>
      <c r="J265" s="156"/>
      <c r="K265" s="157"/>
      <c r="L265" s="88">
        <f>SUM(L264)</f>
        <v>0</v>
      </c>
      <c r="M265" s="77"/>
      <c r="N265" s="77"/>
      <c r="O265" s="77"/>
      <c r="P265" s="77"/>
    </row>
    <row r="266" spans="1:16" ht="15.75" x14ac:dyDescent="0.25">
      <c r="A266" s="69"/>
      <c r="B266" s="153" t="s">
        <v>41</v>
      </c>
      <c r="C266" s="158"/>
      <c r="D266" s="158"/>
      <c r="E266" s="158"/>
      <c r="F266" s="159"/>
      <c r="G266" s="79">
        <f>G262+G265</f>
        <v>0</v>
      </c>
      <c r="H266" s="155" t="s">
        <v>70</v>
      </c>
      <c r="I266" s="158"/>
      <c r="J266" s="158"/>
      <c r="K266" s="159"/>
      <c r="L266" s="88">
        <f>L262+L265</f>
        <v>0</v>
      </c>
      <c r="M266" s="77"/>
      <c r="N266" s="77"/>
      <c r="O266" s="77"/>
      <c r="P266" s="77"/>
    </row>
    <row r="267" spans="1:16" ht="15.75" x14ac:dyDescent="0.25">
      <c r="A267" s="69"/>
      <c r="B267" s="153" t="s">
        <v>48</v>
      </c>
      <c r="C267" s="153"/>
      <c r="D267" s="153"/>
      <c r="E267" s="153"/>
      <c r="F267" s="153"/>
      <c r="G267" s="153"/>
      <c r="H267" s="153"/>
      <c r="I267" s="153"/>
      <c r="J267" s="153"/>
      <c r="K267" s="153"/>
      <c r="L267" s="153"/>
      <c r="M267" s="153"/>
      <c r="N267" s="153"/>
      <c r="O267" s="153"/>
      <c r="P267" s="153"/>
    </row>
    <row r="268" spans="1:16" x14ac:dyDescent="0.25">
      <c r="A268" s="69"/>
      <c r="B268" s="160" t="s">
        <v>49</v>
      </c>
      <c r="C268" s="160"/>
      <c r="D268" s="160"/>
      <c r="E268" s="160"/>
      <c r="F268" s="160"/>
      <c r="G268" s="160"/>
      <c r="H268" s="160"/>
      <c r="I268" s="160"/>
      <c r="J268" s="160"/>
      <c r="K268" s="160"/>
      <c r="L268" s="160"/>
      <c r="M268" s="160"/>
      <c r="N268" s="160"/>
      <c r="O268" s="160"/>
      <c r="P268" s="160"/>
    </row>
    <row r="269" spans="1:16" x14ac:dyDescent="0.25">
      <c r="A269" s="69"/>
      <c r="B269" s="41" t="s">
        <v>33</v>
      </c>
      <c r="C269" s="82"/>
      <c r="D269" s="82"/>
      <c r="E269" s="83"/>
      <c r="F269" s="83"/>
      <c r="G269" s="82"/>
      <c r="H269" s="83"/>
      <c r="I269" s="84"/>
      <c r="J269" s="82"/>
      <c r="K269" s="83"/>
      <c r="L269" s="85"/>
      <c r="M269" s="86"/>
      <c r="N269" s="86"/>
      <c r="O269" s="83"/>
      <c r="P269" s="87"/>
    </row>
    <row r="270" spans="1:16" ht="15.75" x14ac:dyDescent="0.25">
      <c r="A270" s="69"/>
      <c r="B270" s="153" t="s">
        <v>38</v>
      </c>
      <c r="C270" s="153"/>
      <c r="D270" s="153"/>
      <c r="E270" s="153"/>
      <c r="F270" s="154"/>
      <c r="G270" s="75" t="s">
        <v>39</v>
      </c>
      <c r="H270" s="155" t="s">
        <v>68</v>
      </c>
      <c r="I270" s="156"/>
      <c r="J270" s="156"/>
      <c r="K270" s="157"/>
      <c r="L270" s="88">
        <f>SUM(L269)</f>
        <v>0</v>
      </c>
      <c r="M270" s="81"/>
      <c r="N270" s="81"/>
      <c r="O270" s="81"/>
      <c r="P270" s="81"/>
    </row>
    <row r="271" spans="1:16" x14ac:dyDescent="0.25">
      <c r="A271" s="69"/>
      <c r="B271" s="160" t="s">
        <v>50</v>
      </c>
      <c r="C271" s="160"/>
      <c r="D271" s="160"/>
      <c r="E271" s="160"/>
      <c r="F271" s="160"/>
      <c r="G271" s="160"/>
      <c r="H271" s="160"/>
      <c r="I271" s="160"/>
      <c r="J271" s="160"/>
      <c r="K271" s="160"/>
      <c r="L271" s="160"/>
      <c r="M271" s="160"/>
      <c r="N271" s="160"/>
      <c r="O271" s="160"/>
      <c r="P271" s="160"/>
    </row>
    <row r="272" spans="1:16" x14ac:dyDescent="0.25">
      <c r="A272" s="69"/>
      <c r="B272" s="41" t="s">
        <v>33</v>
      </c>
      <c r="C272" s="78"/>
      <c r="D272" s="78"/>
      <c r="E272" s="78"/>
      <c r="F272" s="78"/>
      <c r="G272" s="78"/>
      <c r="H272" s="78"/>
      <c r="I272" s="78"/>
      <c r="J272" s="78"/>
      <c r="K272" s="78"/>
      <c r="L272" s="78"/>
      <c r="M272" s="78"/>
      <c r="N272" s="78"/>
      <c r="O272" s="78"/>
      <c r="P272" s="106"/>
    </row>
    <row r="273" spans="1:16" ht="15.75" x14ac:dyDescent="0.25">
      <c r="A273" s="69"/>
      <c r="B273" s="153" t="s">
        <v>38</v>
      </c>
      <c r="C273" s="158"/>
      <c r="D273" s="158"/>
      <c r="E273" s="158"/>
      <c r="F273" s="159"/>
      <c r="G273" s="75" t="s">
        <v>39</v>
      </c>
      <c r="H273" s="155" t="s">
        <v>68</v>
      </c>
      <c r="I273" s="158"/>
      <c r="J273" s="158"/>
      <c r="K273" s="159"/>
      <c r="L273" s="88">
        <f>SUM(L272)</f>
        <v>0</v>
      </c>
      <c r="M273" s="77"/>
      <c r="N273" s="77"/>
      <c r="O273" s="77"/>
      <c r="P273" s="77"/>
    </row>
    <row r="274" spans="1:16" ht="15.75" x14ac:dyDescent="0.25">
      <c r="A274" s="69"/>
      <c r="B274" s="153" t="s">
        <v>41</v>
      </c>
      <c r="C274" s="158"/>
      <c r="D274" s="158"/>
      <c r="E274" s="158"/>
      <c r="F274" s="159"/>
      <c r="G274" s="79">
        <f>G270+G273</f>
        <v>0</v>
      </c>
      <c r="H274" s="155" t="s">
        <v>70</v>
      </c>
      <c r="I274" s="158"/>
      <c r="J274" s="158"/>
      <c r="K274" s="159"/>
      <c r="L274" s="88">
        <f>L270+L273</f>
        <v>0</v>
      </c>
      <c r="M274" s="77"/>
      <c r="N274" s="77"/>
      <c r="O274" s="77"/>
      <c r="P274" s="77"/>
    </row>
    <row r="275" spans="1:16" ht="15.75" x14ac:dyDescent="0.25">
      <c r="A275" s="69"/>
      <c r="B275" s="153" t="s">
        <v>51</v>
      </c>
      <c r="C275" s="153"/>
      <c r="D275" s="153"/>
      <c r="E275" s="153"/>
      <c r="F275" s="153"/>
      <c r="G275" s="153"/>
      <c r="H275" s="153"/>
      <c r="I275" s="153"/>
      <c r="J275" s="153"/>
      <c r="K275" s="153"/>
      <c r="L275" s="153"/>
      <c r="M275" s="153"/>
      <c r="N275" s="153"/>
      <c r="O275" s="153"/>
      <c r="P275" s="153"/>
    </row>
    <row r="276" spans="1:16" x14ac:dyDescent="0.25">
      <c r="A276" s="69"/>
      <c r="B276" s="160" t="s">
        <v>52</v>
      </c>
      <c r="C276" s="160"/>
      <c r="D276" s="160"/>
      <c r="E276" s="160"/>
      <c r="F276" s="160"/>
      <c r="G276" s="160"/>
      <c r="H276" s="160"/>
      <c r="I276" s="160"/>
      <c r="J276" s="160"/>
      <c r="K276" s="160"/>
      <c r="L276" s="160"/>
      <c r="M276" s="160"/>
      <c r="N276" s="160"/>
      <c r="O276" s="160"/>
      <c r="P276" s="160"/>
    </row>
    <row r="277" spans="1:16" x14ac:dyDescent="0.25">
      <c r="A277" s="69"/>
      <c r="B277" s="41" t="s">
        <v>33</v>
      </c>
      <c r="C277" s="107"/>
      <c r="D277" s="107"/>
      <c r="E277" s="108"/>
      <c r="F277" s="108"/>
      <c r="G277" s="107"/>
      <c r="H277" s="108"/>
      <c r="I277" s="109"/>
      <c r="J277" s="107"/>
      <c r="K277" s="108"/>
      <c r="L277" s="109"/>
      <c r="M277" s="110"/>
      <c r="N277" s="110"/>
      <c r="O277" s="89"/>
      <c r="P277" s="111"/>
    </row>
    <row r="278" spans="1:16" ht="15.75" x14ac:dyDescent="0.25">
      <c r="A278" s="69"/>
      <c r="B278" s="153" t="s">
        <v>38</v>
      </c>
      <c r="C278" s="158"/>
      <c r="D278" s="158"/>
      <c r="E278" s="158"/>
      <c r="F278" s="159"/>
      <c r="G278" s="75" t="s">
        <v>39</v>
      </c>
      <c r="H278" s="155" t="s">
        <v>68</v>
      </c>
      <c r="I278" s="158"/>
      <c r="J278" s="158"/>
      <c r="K278" s="159"/>
      <c r="L278" s="88">
        <f>SUM(L277)</f>
        <v>0</v>
      </c>
      <c r="M278" s="77"/>
      <c r="N278" s="77"/>
      <c r="O278" s="77"/>
      <c r="P278" s="77"/>
    </row>
    <row r="279" spans="1:16" x14ac:dyDescent="0.25">
      <c r="A279" s="69"/>
      <c r="B279" s="160" t="s">
        <v>53</v>
      </c>
      <c r="C279" s="160"/>
      <c r="D279" s="160"/>
      <c r="E279" s="160"/>
      <c r="F279" s="160"/>
      <c r="G279" s="160"/>
      <c r="H279" s="160"/>
      <c r="I279" s="160"/>
      <c r="J279" s="160"/>
      <c r="K279" s="160"/>
      <c r="L279" s="160"/>
      <c r="M279" s="160"/>
      <c r="N279" s="160"/>
      <c r="O279" s="160"/>
      <c r="P279" s="160"/>
    </row>
    <row r="280" spans="1:16" x14ac:dyDescent="0.25">
      <c r="A280" s="69"/>
      <c r="B280" s="41" t="s">
        <v>33</v>
      </c>
      <c r="C280" s="82"/>
      <c r="D280" s="82"/>
      <c r="E280" s="83"/>
      <c r="F280" s="83"/>
      <c r="G280" s="89"/>
      <c r="H280" s="89"/>
      <c r="I280" s="90"/>
      <c r="J280" s="89"/>
      <c r="K280" s="89"/>
      <c r="L280" s="90"/>
      <c r="M280" s="86"/>
      <c r="N280" s="86"/>
      <c r="O280" s="89"/>
      <c r="P280" s="91"/>
    </row>
    <row r="281" spans="1:16" ht="15.75" x14ac:dyDescent="0.25">
      <c r="A281" s="69"/>
      <c r="B281" s="153" t="s">
        <v>38</v>
      </c>
      <c r="C281" s="153"/>
      <c r="D281" s="153"/>
      <c r="E281" s="153"/>
      <c r="F281" s="154"/>
      <c r="G281" s="75" t="s">
        <v>39</v>
      </c>
      <c r="H281" s="155" t="s">
        <v>68</v>
      </c>
      <c r="I281" s="156"/>
      <c r="J281" s="156"/>
      <c r="K281" s="157"/>
      <c r="L281" s="88">
        <f>SUM(L280)</f>
        <v>0</v>
      </c>
      <c r="M281" s="81"/>
      <c r="N281" s="81"/>
      <c r="O281" s="81"/>
      <c r="P281" s="81"/>
    </row>
    <row r="282" spans="1:16" ht="15.75" x14ac:dyDescent="0.25">
      <c r="A282" s="69"/>
      <c r="B282" s="153" t="s">
        <v>41</v>
      </c>
      <c r="C282" s="153"/>
      <c r="D282" s="153"/>
      <c r="E282" s="153"/>
      <c r="F282" s="154"/>
      <c r="G282" s="75">
        <f>G278+G281</f>
        <v>0</v>
      </c>
      <c r="H282" s="155" t="s">
        <v>70</v>
      </c>
      <c r="I282" s="156"/>
      <c r="J282" s="156"/>
      <c r="K282" s="157"/>
      <c r="L282" s="88">
        <f>L278+L281</f>
        <v>0</v>
      </c>
      <c r="M282" s="81"/>
      <c r="N282" s="81"/>
      <c r="O282" s="81"/>
      <c r="P282" s="81"/>
    </row>
    <row r="283" spans="1:16" ht="15.75" x14ac:dyDescent="0.25">
      <c r="A283" s="69"/>
      <c r="B283" s="153" t="s">
        <v>57</v>
      </c>
      <c r="C283" s="153"/>
      <c r="D283" s="153"/>
      <c r="E283" s="153"/>
      <c r="F283" s="154"/>
      <c r="G283" s="79">
        <f>G282+G274+G258+G250</f>
        <v>1</v>
      </c>
      <c r="H283" s="155" t="s">
        <v>80</v>
      </c>
      <c r="I283" s="156"/>
      <c r="J283" s="156"/>
      <c r="K283" s="157"/>
      <c r="L283" s="76">
        <f>L282+L274+L258+L250</f>
        <v>285060250</v>
      </c>
      <c r="M283" s="81"/>
      <c r="N283" s="81"/>
      <c r="O283" s="81"/>
      <c r="P283" s="81"/>
    </row>
    <row r="284" spans="1:16" ht="15.75" x14ac:dyDescent="0.25">
      <c r="A284" s="69"/>
      <c r="B284" s="153" t="s">
        <v>79</v>
      </c>
      <c r="C284" s="158"/>
      <c r="D284" s="158"/>
      <c r="E284" s="158"/>
      <c r="F284" s="159"/>
      <c r="G284" s="79">
        <f>G146+G199+G241+G283</f>
        <v>103</v>
      </c>
      <c r="H284" s="155" t="s">
        <v>82</v>
      </c>
      <c r="I284" s="158"/>
      <c r="J284" s="158"/>
      <c r="K284" s="159"/>
      <c r="L284" s="76">
        <f>L146+L199+L241+L283</f>
        <v>2339938841</v>
      </c>
      <c r="M284" s="77"/>
      <c r="N284" s="77"/>
      <c r="O284" s="77"/>
      <c r="P284" s="77"/>
    </row>
    <row r="285" spans="1:16" x14ac:dyDescent="0.25">
      <c r="A285" s="69"/>
      <c r="B285" s="147"/>
      <c r="C285" s="148"/>
      <c r="D285" s="148"/>
      <c r="E285" s="148"/>
      <c r="F285" s="149"/>
      <c r="G285" s="112" t="s">
        <v>58</v>
      </c>
      <c r="H285" s="150" t="s">
        <v>59</v>
      </c>
      <c r="I285" s="148"/>
      <c r="J285" s="148"/>
      <c r="K285" s="149"/>
      <c r="L285" s="113">
        <f>L77+L165+L208+L250</f>
        <v>1384379196</v>
      </c>
      <c r="M285" s="114"/>
      <c r="N285" s="114"/>
      <c r="O285" s="114"/>
      <c r="P285" s="114"/>
    </row>
    <row r="286" spans="1:16" x14ac:dyDescent="0.25">
      <c r="A286" s="69"/>
      <c r="B286" s="147"/>
      <c r="C286" s="148"/>
      <c r="D286" s="148"/>
      <c r="E286" s="148"/>
      <c r="F286" s="149"/>
      <c r="G286" s="112"/>
      <c r="H286" s="150" t="s">
        <v>60</v>
      </c>
      <c r="I286" s="148"/>
      <c r="J286" s="148"/>
      <c r="K286" s="149"/>
      <c r="L286" s="113">
        <f>L108+L174+L216+L258</f>
        <v>782596353</v>
      </c>
      <c r="M286" s="114"/>
      <c r="N286" s="114"/>
      <c r="O286" s="114"/>
      <c r="P286" s="114"/>
    </row>
    <row r="287" spans="1:16" x14ac:dyDescent="0.25">
      <c r="A287" s="69"/>
      <c r="B287" s="115"/>
      <c r="C287" s="116"/>
      <c r="D287" s="116"/>
      <c r="E287" s="116"/>
      <c r="F287" s="117"/>
      <c r="G287" s="112"/>
      <c r="H287" s="150" t="s">
        <v>61</v>
      </c>
      <c r="I287" s="151"/>
      <c r="J287" s="151"/>
      <c r="K287" s="152"/>
      <c r="L287" s="113">
        <f>L129+L182+L224+L266</f>
        <v>166500000</v>
      </c>
      <c r="M287" s="114"/>
      <c r="N287" s="114"/>
      <c r="O287" s="114"/>
      <c r="P287" s="114"/>
    </row>
    <row r="288" spans="1:16" x14ac:dyDescent="0.25">
      <c r="A288" s="69"/>
      <c r="B288" s="147"/>
      <c r="C288" s="148"/>
      <c r="D288" s="148"/>
      <c r="E288" s="148"/>
      <c r="F288" s="149"/>
      <c r="G288" s="112"/>
      <c r="H288" s="150" t="s">
        <v>62</v>
      </c>
      <c r="I288" s="148"/>
      <c r="J288" s="148"/>
      <c r="K288" s="149"/>
      <c r="L288" s="113">
        <f>L137+L190+L232+L274</f>
        <v>2192292</v>
      </c>
      <c r="M288" s="114"/>
      <c r="N288" s="114"/>
      <c r="O288" s="114"/>
      <c r="P288" s="114"/>
    </row>
    <row r="289" spans="1:16" x14ac:dyDescent="0.25">
      <c r="A289" s="69"/>
      <c r="B289" s="147"/>
      <c r="C289" s="148"/>
      <c r="D289" s="148"/>
      <c r="E289" s="148"/>
      <c r="F289" s="149"/>
      <c r="G289" s="112"/>
      <c r="H289" s="150" t="s">
        <v>63</v>
      </c>
      <c r="I289" s="148"/>
      <c r="J289" s="148"/>
      <c r="K289" s="149"/>
      <c r="L289" s="113">
        <f>L145+L198+L240+L282</f>
        <v>4271000</v>
      </c>
      <c r="M289" s="114"/>
      <c r="N289" s="114"/>
      <c r="O289" s="114"/>
      <c r="P289" s="114"/>
    </row>
    <row r="290" spans="1:16" x14ac:dyDescent="0.25">
      <c r="A290" s="69"/>
      <c r="B290" s="118"/>
      <c r="C290" s="119"/>
      <c r="D290" s="119"/>
      <c r="E290" s="120"/>
      <c r="F290" s="120"/>
      <c r="G290" s="120"/>
      <c r="H290" s="120"/>
      <c r="I290" s="121"/>
      <c r="J290" s="120"/>
      <c r="K290" s="120"/>
      <c r="L290" s="122"/>
      <c r="M290" s="120"/>
      <c r="N290" s="120"/>
      <c r="O290" s="120"/>
      <c r="P290" s="123"/>
    </row>
    <row r="291" spans="1:16" x14ac:dyDescent="0.25">
      <c r="A291" s="69"/>
      <c r="B291" s="124"/>
      <c r="C291" s="125"/>
      <c r="D291" s="125"/>
      <c r="E291" s="177"/>
      <c r="F291" s="177"/>
      <c r="G291" s="177"/>
      <c r="H291" s="177"/>
      <c r="I291" s="178"/>
      <c r="J291" s="177"/>
      <c r="K291" s="177"/>
      <c r="L291" s="179"/>
      <c r="M291" s="177"/>
      <c r="N291" s="177"/>
      <c r="O291" s="177"/>
      <c r="P291" s="177"/>
    </row>
    <row r="292" spans="1:16" x14ac:dyDescent="0.25">
      <c r="A292" s="69"/>
      <c r="B292" s="124"/>
      <c r="C292" s="125"/>
      <c r="D292" s="125"/>
      <c r="E292" s="124"/>
      <c r="F292" s="124"/>
      <c r="G292" s="124"/>
      <c r="H292" s="124"/>
      <c r="I292" s="126"/>
      <c r="J292" s="124"/>
      <c r="K292" s="124"/>
      <c r="L292" s="127"/>
      <c r="M292" s="124"/>
      <c r="N292" s="124"/>
      <c r="O292" s="124"/>
      <c r="P292" s="128"/>
    </row>
    <row r="293" spans="1:16" x14ac:dyDescent="0.25">
      <c r="A293" s="69"/>
      <c r="B293" s="169" t="s">
        <v>64</v>
      </c>
      <c r="C293" s="170"/>
      <c r="D293" s="170"/>
      <c r="E293" s="170"/>
      <c r="F293" s="170"/>
      <c r="G293" s="170"/>
      <c r="H293" s="170"/>
      <c r="I293" s="170"/>
      <c r="J293" s="170"/>
      <c r="K293" s="170"/>
      <c r="L293" s="170"/>
      <c r="M293" s="170"/>
      <c r="N293" s="170"/>
      <c r="O293" s="170"/>
      <c r="P293" s="171"/>
    </row>
    <row r="294" spans="1:16" x14ac:dyDescent="0.25">
      <c r="A294" s="69"/>
      <c r="B294" s="172" t="s">
        <v>639</v>
      </c>
      <c r="C294" s="173"/>
      <c r="D294" s="173"/>
      <c r="E294" s="173"/>
      <c r="F294" s="173"/>
      <c r="G294" s="173"/>
      <c r="H294" s="173"/>
      <c r="I294" s="173"/>
      <c r="J294" s="173"/>
      <c r="K294" s="173"/>
      <c r="L294" s="173"/>
      <c r="M294" s="173"/>
      <c r="N294" s="173"/>
      <c r="O294" s="173"/>
      <c r="P294" s="174"/>
    </row>
    <row r="295" spans="1:16" ht="32.25" customHeight="1" x14ac:dyDescent="0.25">
      <c r="A295" s="69"/>
      <c r="B295" s="172" t="s">
        <v>612</v>
      </c>
      <c r="C295" s="173"/>
      <c r="D295" s="173"/>
      <c r="E295" s="173"/>
      <c r="F295" s="173"/>
      <c r="G295" s="173"/>
      <c r="H295" s="173"/>
      <c r="I295" s="173"/>
      <c r="J295" s="173"/>
      <c r="K295" s="173"/>
      <c r="L295" s="173"/>
      <c r="M295" s="173"/>
      <c r="N295" s="173"/>
      <c r="O295" s="173"/>
      <c r="P295" s="174"/>
    </row>
    <row r="296" spans="1:16" ht="31.5" customHeight="1" x14ac:dyDescent="0.25">
      <c r="A296" s="69"/>
      <c r="B296" s="172" t="s">
        <v>622</v>
      </c>
      <c r="C296" s="173"/>
      <c r="D296" s="173"/>
      <c r="E296" s="173"/>
      <c r="F296" s="173"/>
      <c r="G296" s="173"/>
      <c r="H296" s="173"/>
      <c r="I296" s="173"/>
      <c r="J296" s="173"/>
      <c r="K296" s="173"/>
      <c r="L296" s="173"/>
      <c r="M296" s="173"/>
      <c r="N296" s="173"/>
      <c r="O296" s="173"/>
      <c r="P296" s="174"/>
    </row>
    <row r="297" spans="1:16" x14ac:dyDescent="0.25">
      <c r="A297" s="69"/>
      <c r="B297" s="175" t="s">
        <v>14</v>
      </c>
      <c r="C297" s="129"/>
      <c r="D297" s="129"/>
      <c r="E297" s="166" t="s">
        <v>17</v>
      </c>
      <c r="F297" s="166"/>
      <c r="G297" s="166"/>
      <c r="H297" s="166"/>
      <c r="I297" s="166"/>
      <c r="J297" s="166"/>
      <c r="K297" s="166"/>
      <c r="L297" s="166"/>
      <c r="M297" s="166"/>
      <c r="N297" s="166"/>
      <c r="O297" s="166" t="s">
        <v>18</v>
      </c>
      <c r="P297" s="176" t="s">
        <v>19</v>
      </c>
    </row>
    <row r="298" spans="1:16" x14ac:dyDescent="0.25">
      <c r="A298" s="69"/>
      <c r="B298" s="175"/>
      <c r="C298" s="129"/>
      <c r="D298" s="129"/>
      <c r="E298" s="166" t="s">
        <v>20</v>
      </c>
      <c r="F298" s="166" t="s">
        <v>21</v>
      </c>
      <c r="G298" s="166" t="s">
        <v>22</v>
      </c>
      <c r="H298" s="166"/>
      <c r="I298" s="167" t="s">
        <v>23</v>
      </c>
      <c r="J298" s="166" t="s">
        <v>24</v>
      </c>
      <c r="K298" s="166"/>
      <c r="L298" s="168" t="s">
        <v>85</v>
      </c>
      <c r="M298" s="166" t="s">
        <v>26</v>
      </c>
      <c r="N298" s="166"/>
      <c r="O298" s="166"/>
      <c r="P298" s="176"/>
    </row>
    <row r="299" spans="1:16" ht="99.75" x14ac:dyDescent="0.25">
      <c r="A299" s="69"/>
      <c r="B299" s="175"/>
      <c r="C299" s="129" t="s">
        <v>295</v>
      </c>
      <c r="D299" s="129" t="s">
        <v>296</v>
      </c>
      <c r="E299" s="166"/>
      <c r="F299" s="166"/>
      <c r="G299" s="130" t="s">
        <v>27</v>
      </c>
      <c r="H299" s="130" t="s">
        <v>28</v>
      </c>
      <c r="I299" s="167"/>
      <c r="J299" s="130" t="s">
        <v>29</v>
      </c>
      <c r="K299" s="130" t="s">
        <v>28</v>
      </c>
      <c r="L299" s="168"/>
      <c r="M299" s="43" t="s">
        <v>30</v>
      </c>
      <c r="N299" s="43" t="s">
        <v>31</v>
      </c>
      <c r="O299" s="166"/>
      <c r="P299" s="131" t="s">
        <v>32</v>
      </c>
    </row>
    <row r="300" spans="1:16" x14ac:dyDescent="0.25">
      <c r="A300" s="69"/>
      <c r="B300" s="41" t="s">
        <v>33</v>
      </c>
      <c r="C300" s="48"/>
      <c r="D300" s="48"/>
      <c r="E300" s="132">
        <v>4</v>
      </c>
      <c r="F300" s="132">
        <v>5</v>
      </c>
      <c r="G300" s="132">
        <v>6</v>
      </c>
      <c r="H300" s="132">
        <v>7</v>
      </c>
      <c r="I300" s="133">
        <v>8</v>
      </c>
      <c r="J300" s="132">
        <v>9</v>
      </c>
      <c r="K300" s="132">
        <v>10</v>
      </c>
      <c r="L300" s="133">
        <v>11</v>
      </c>
      <c r="M300" s="132">
        <v>12</v>
      </c>
      <c r="N300" s="132">
        <v>13</v>
      </c>
      <c r="O300" s="132">
        <v>14</v>
      </c>
      <c r="P300" s="134">
        <v>15</v>
      </c>
    </row>
    <row r="301" spans="1:16" ht="18.75" x14ac:dyDescent="0.25">
      <c r="A301" s="69"/>
      <c r="B301" s="165" t="s">
        <v>67</v>
      </c>
      <c r="C301" s="165"/>
      <c r="D301" s="165"/>
      <c r="E301" s="165"/>
      <c r="F301" s="165"/>
      <c r="G301" s="165"/>
      <c r="H301" s="165"/>
      <c r="I301" s="165"/>
      <c r="J301" s="165"/>
      <c r="K301" s="165"/>
      <c r="L301" s="165"/>
      <c r="M301" s="165"/>
      <c r="N301" s="165"/>
      <c r="O301" s="165"/>
      <c r="P301" s="165"/>
    </row>
    <row r="302" spans="1:16" ht="15.75" x14ac:dyDescent="0.25">
      <c r="A302" s="69"/>
      <c r="B302" s="153" t="s">
        <v>36</v>
      </c>
      <c r="C302" s="153"/>
      <c r="D302" s="153"/>
      <c r="E302" s="153"/>
      <c r="F302" s="153"/>
      <c r="G302" s="153"/>
      <c r="H302" s="153"/>
      <c r="I302" s="153"/>
      <c r="J302" s="153"/>
      <c r="K302" s="153"/>
      <c r="L302" s="153"/>
      <c r="M302" s="153"/>
      <c r="N302" s="153"/>
      <c r="O302" s="153"/>
      <c r="P302" s="153"/>
    </row>
    <row r="303" spans="1:16" x14ac:dyDescent="0.25">
      <c r="A303" s="69"/>
      <c r="B303" s="161" t="s">
        <v>37</v>
      </c>
      <c r="C303" s="162"/>
      <c r="D303" s="162"/>
      <c r="E303" s="162"/>
      <c r="F303" s="162"/>
      <c r="G303" s="162"/>
      <c r="H303" s="162"/>
      <c r="I303" s="162"/>
      <c r="J303" s="162"/>
      <c r="K303" s="162"/>
      <c r="L303" s="162"/>
      <c r="M303" s="162"/>
      <c r="N303" s="162"/>
      <c r="O303" s="162"/>
      <c r="P303" s="163"/>
    </row>
    <row r="304" spans="1:16" ht="78" customHeight="1" x14ac:dyDescent="0.25">
      <c r="A304" s="58" t="s">
        <v>486</v>
      </c>
      <c r="B304" s="41" t="s">
        <v>33</v>
      </c>
      <c r="C304" s="43" t="s">
        <v>297</v>
      </c>
      <c r="D304" s="42" t="s">
        <v>298</v>
      </c>
      <c r="E304" s="42" t="s">
        <v>299</v>
      </c>
      <c r="F304" s="43" t="s">
        <v>94</v>
      </c>
      <c r="G304" s="48"/>
      <c r="H304" s="43"/>
      <c r="I304" s="43" t="s">
        <v>230</v>
      </c>
      <c r="J304" s="44" t="s">
        <v>99</v>
      </c>
      <c r="K304" s="44" t="s">
        <v>91</v>
      </c>
      <c r="L304" s="46">
        <v>4000000</v>
      </c>
      <c r="M304" s="53" t="s">
        <v>115</v>
      </c>
      <c r="N304" s="53" t="s">
        <v>300</v>
      </c>
      <c r="O304" s="43" t="s">
        <v>222</v>
      </c>
      <c r="P304" s="43" t="s">
        <v>93</v>
      </c>
    </row>
    <row r="305" spans="1:16" ht="88.5" customHeight="1" x14ac:dyDescent="0.25">
      <c r="A305" s="58" t="s">
        <v>487</v>
      </c>
      <c r="B305" s="41" t="s">
        <v>34</v>
      </c>
      <c r="C305" s="43" t="s">
        <v>297</v>
      </c>
      <c r="D305" s="42" t="s">
        <v>298</v>
      </c>
      <c r="E305" s="42" t="s">
        <v>301</v>
      </c>
      <c r="F305" s="43" t="s">
        <v>94</v>
      </c>
      <c r="G305" s="48"/>
      <c r="H305" s="43"/>
      <c r="I305" s="43" t="s">
        <v>230</v>
      </c>
      <c r="J305" s="44" t="s">
        <v>99</v>
      </c>
      <c r="K305" s="44" t="s">
        <v>91</v>
      </c>
      <c r="L305" s="46">
        <v>4000000</v>
      </c>
      <c r="M305" s="53" t="s">
        <v>115</v>
      </c>
      <c r="N305" s="53" t="s">
        <v>300</v>
      </c>
      <c r="O305" s="43" t="s">
        <v>222</v>
      </c>
      <c r="P305" s="43" t="s">
        <v>93</v>
      </c>
    </row>
    <row r="306" spans="1:16" ht="84" customHeight="1" x14ac:dyDescent="0.25">
      <c r="A306" s="58" t="s">
        <v>488</v>
      </c>
      <c r="B306" s="41" t="s">
        <v>35</v>
      </c>
      <c r="C306" s="43" t="s">
        <v>297</v>
      </c>
      <c r="D306" s="42" t="s">
        <v>298</v>
      </c>
      <c r="E306" s="42" t="s">
        <v>302</v>
      </c>
      <c r="F306" s="43" t="s">
        <v>94</v>
      </c>
      <c r="G306" s="48"/>
      <c r="H306" s="43"/>
      <c r="I306" s="43" t="s">
        <v>230</v>
      </c>
      <c r="J306" s="44" t="s">
        <v>99</v>
      </c>
      <c r="K306" s="44" t="s">
        <v>91</v>
      </c>
      <c r="L306" s="46">
        <v>4000000</v>
      </c>
      <c r="M306" s="53" t="s">
        <v>115</v>
      </c>
      <c r="N306" s="53" t="s">
        <v>300</v>
      </c>
      <c r="O306" s="43" t="s">
        <v>222</v>
      </c>
      <c r="P306" s="43" t="s">
        <v>93</v>
      </c>
    </row>
    <row r="307" spans="1:16" ht="99.75" x14ac:dyDescent="0.25">
      <c r="A307" s="58" t="s">
        <v>489</v>
      </c>
      <c r="B307" s="41" t="s">
        <v>122</v>
      </c>
      <c r="C307" s="43" t="s">
        <v>297</v>
      </c>
      <c r="D307" s="42" t="s">
        <v>298</v>
      </c>
      <c r="E307" s="42" t="s">
        <v>303</v>
      </c>
      <c r="F307" s="43" t="s">
        <v>94</v>
      </c>
      <c r="G307" s="48"/>
      <c r="H307" s="43"/>
      <c r="I307" s="43" t="s">
        <v>230</v>
      </c>
      <c r="J307" s="44" t="s">
        <v>99</v>
      </c>
      <c r="K307" s="44" t="s">
        <v>91</v>
      </c>
      <c r="L307" s="46">
        <v>20000000</v>
      </c>
      <c r="M307" s="53" t="s">
        <v>117</v>
      </c>
      <c r="N307" s="53" t="s">
        <v>278</v>
      </c>
      <c r="O307" s="43" t="s">
        <v>370</v>
      </c>
      <c r="P307" s="43" t="s">
        <v>93</v>
      </c>
    </row>
    <row r="308" spans="1:16" ht="114" x14ac:dyDescent="0.25">
      <c r="A308" s="58" t="s">
        <v>490</v>
      </c>
      <c r="B308" s="41" t="s">
        <v>123</v>
      </c>
      <c r="C308" s="43" t="s">
        <v>297</v>
      </c>
      <c r="D308" s="42" t="s">
        <v>298</v>
      </c>
      <c r="E308" s="42" t="s">
        <v>304</v>
      </c>
      <c r="F308" s="43" t="s">
        <v>94</v>
      </c>
      <c r="G308" s="48"/>
      <c r="H308" s="43"/>
      <c r="I308" s="43" t="s">
        <v>230</v>
      </c>
      <c r="J308" s="44" t="s">
        <v>99</v>
      </c>
      <c r="K308" s="44" t="s">
        <v>91</v>
      </c>
      <c r="L308" s="46">
        <v>4000000</v>
      </c>
      <c r="M308" s="53" t="s">
        <v>117</v>
      </c>
      <c r="N308" s="53" t="s">
        <v>116</v>
      </c>
      <c r="O308" s="43" t="s">
        <v>222</v>
      </c>
      <c r="P308" s="43" t="s">
        <v>93</v>
      </c>
    </row>
    <row r="309" spans="1:16" ht="99.75" x14ac:dyDescent="0.25">
      <c r="A309" s="58" t="s">
        <v>491</v>
      </c>
      <c r="B309" s="41" t="s">
        <v>124</v>
      </c>
      <c r="C309" s="43" t="s">
        <v>297</v>
      </c>
      <c r="D309" s="42" t="s">
        <v>298</v>
      </c>
      <c r="E309" s="42" t="s">
        <v>305</v>
      </c>
      <c r="F309" s="43" t="s">
        <v>94</v>
      </c>
      <c r="G309" s="48"/>
      <c r="H309" s="43"/>
      <c r="I309" s="43" t="s">
        <v>230</v>
      </c>
      <c r="J309" s="44" t="s">
        <v>99</v>
      </c>
      <c r="K309" s="44" t="s">
        <v>91</v>
      </c>
      <c r="L309" s="46">
        <v>17000000</v>
      </c>
      <c r="M309" s="53" t="s">
        <v>115</v>
      </c>
      <c r="N309" s="53" t="s">
        <v>116</v>
      </c>
      <c r="O309" s="43" t="s">
        <v>370</v>
      </c>
      <c r="P309" s="43" t="s">
        <v>93</v>
      </c>
    </row>
    <row r="310" spans="1:16" ht="114" x14ac:dyDescent="0.25">
      <c r="A310" s="58" t="s">
        <v>492</v>
      </c>
      <c r="B310" s="41" t="s">
        <v>125</v>
      </c>
      <c r="C310" s="43" t="s">
        <v>297</v>
      </c>
      <c r="D310" s="42" t="s">
        <v>298</v>
      </c>
      <c r="E310" s="42" t="s">
        <v>306</v>
      </c>
      <c r="F310" s="43" t="s">
        <v>94</v>
      </c>
      <c r="G310" s="48"/>
      <c r="H310" s="43"/>
      <c r="I310" s="43" t="s">
        <v>230</v>
      </c>
      <c r="J310" s="44" t="s">
        <v>99</v>
      </c>
      <c r="K310" s="44" t="s">
        <v>91</v>
      </c>
      <c r="L310" s="46">
        <v>10000000</v>
      </c>
      <c r="M310" s="53" t="s">
        <v>115</v>
      </c>
      <c r="N310" s="53" t="s">
        <v>116</v>
      </c>
      <c r="O310" s="43" t="s">
        <v>222</v>
      </c>
      <c r="P310" s="43" t="s">
        <v>93</v>
      </c>
    </row>
    <row r="311" spans="1:16" ht="114" x14ac:dyDescent="0.25">
      <c r="A311" s="58" t="s">
        <v>493</v>
      </c>
      <c r="B311" s="41" t="s">
        <v>126</v>
      </c>
      <c r="C311" s="43" t="s">
        <v>297</v>
      </c>
      <c r="D311" s="42" t="s">
        <v>298</v>
      </c>
      <c r="E311" s="42" t="s">
        <v>307</v>
      </c>
      <c r="F311" s="43" t="s">
        <v>94</v>
      </c>
      <c r="G311" s="48"/>
      <c r="H311" s="43"/>
      <c r="I311" s="43" t="s">
        <v>230</v>
      </c>
      <c r="J311" s="44" t="s">
        <v>99</v>
      </c>
      <c r="K311" s="44" t="s">
        <v>91</v>
      </c>
      <c r="L311" s="46">
        <v>10000000</v>
      </c>
      <c r="M311" s="53" t="s">
        <v>117</v>
      </c>
      <c r="N311" s="53" t="s">
        <v>278</v>
      </c>
      <c r="O311" s="43" t="s">
        <v>222</v>
      </c>
      <c r="P311" s="43" t="s">
        <v>93</v>
      </c>
    </row>
    <row r="312" spans="1:16" ht="114" x14ac:dyDescent="0.25">
      <c r="A312" s="58" t="s">
        <v>494</v>
      </c>
      <c r="B312" s="41" t="s">
        <v>127</v>
      </c>
      <c r="C312" s="42" t="s">
        <v>371</v>
      </c>
      <c r="D312" s="42" t="s">
        <v>372</v>
      </c>
      <c r="E312" s="42" t="s">
        <v>373</v>
      </c>
      <c r="F312" s="43" t="s">
        <v>94</v>
      </c>
      <c r="G312" s="48"/>
      <c r="H312" s="43"/>
      <c r="I312" s="43" t="s">
        <v>230</v>
      </c>
      <c r="J312" s="44" t="s">
        <v>99</v>
      </c>
      <c r="K312" s="44" t="s">
        <v>91</v>
      </c>
      <c r="L312" s="46">
        <v>4000000</v>
      </c>
      <c r="M312" s="53" t="s">
        <v>117</v>
      </c>
      <c r="N312" s="53" t="s">
        <v>116</v>
      </c>
      <c r="O312" s="43" t="s">
        <v>222</v>
      </c>
      <c r="P312" s="43" t="s">
        <v>93</v>
      </c>
    </row>
    <row r="313" spans="1:16" ht="114" x14ac:dyDescent="0.25">
      <c r="A313" s="58" t="s">
        <v>495</v>
      </c>
      <c r="B313" s="41" t="s">
        <v>128</v>
      </c>
      <c r="C313" s="42" t="s">
        <v>371</v>
      </c>
      <c r="D313" s="42" t="s">
        <v>372</v>
      </c>
      <c r="E313" s="42" t="s">
        <v>374</v>
      </c>
      <c r="F313" s="43" t="s">
        <v>94</v>
      </c>
      <c r="G313" s="48"/>
      <c r="H313" s="43"/>
      <c r="I313" s="43" t="s">
        <v>230</v>
      </c>
      <c r="J313" s="44" t="s">
        <v>99</v>
      </c>
      <c r="K313" s="44" t="s">
        <v>91</v>
      </c>
      <c r="L313" s="46">
        <v>4000000</v>
      </c>
      <c r="M313" s="53" t="s">
        <v>117</v>
      </c>
      <c r="N313" s="53" t="s">
        <v>116</v>
      </c>
      <c r="O313" s="43" t="s">
        <v>222</v>
      </c>
      <c r="P313" s="43" t="s">
        <v>93</v>
      </c>
    </row>
    <row r="314" spans="1:16" ht="114" x14ac:dyDescent="0.25">
      <c r="A314" s="58" t="s">
        <v>496</v>
      </c>
      <c r="B314" s="41" t="s">
        <v>129</v>
      </c>
      <c r="C314" s="42" t="s">
        <v>371</v>
      </c>
      <c r="D314" s="42" t="s">
        <v>372</v>
      </c>
      <c r="E314" s="42" t="s">
        <v>375</v>
      </c>
      <c r="F314" s="43" t="s">
        <v>94</v>
      </c>
      <c r="G314" s="48"/>
      <c r="H314" s="43"/>
      <c r="I314" s="43" t="s">
        <v>230</v>
      </c>
      <c r="J314" s="44" t="s">
        <v>99</v>
      </c>
      <c r="K314" s="44" t="s">
        <v>91</v>
      </c>
      <c r="L314" s="46">
        <v>4000000</v>
      </c>
      <c r="M314" s="53" t="s">
        <v>117</v>
      </c>
      <c r="N314" s="53" t="s">
        <v>116</v>
      </c>
      <c r="O314" s="43" t="s">
        <v>222</v>
      </c>
      <c r="P314" s="43" t="s">
        <v>93</v>
      </c>
    </row>
    <row r="315" spans="1:16" ht="114" x14ac:dyDescent="0.25">
      <c r="A315" s="58" t="s">
        <v>497</v>
      </c>
      <c r="B315" s="41" t="s">
        <v>130</v>
      </c>
      <c r="C315" s="42" t="s">
        <v>371</v>
      </c>
      <c r="D315" s="42" t="s">
        <v>372</v>
      </c>
      <c r="E315" s="42" t="s">
        <v>308</v>
      </c>
      <c r="F315" s="43" t="s">
        <v>94</v>
      </c>
      <c r="G315" s="48"/>
      <c r="H315" s="43"/>
      <c r="I315" s="43" t="s">
        <v>230</v>
      </c>
      <c r="J315" s="44" t="s">
        <v>99</v>
      </c>
      <c r="K315" s="44" t="s">
        <v>91</v>
      </c>
      <c r="L315" s="46">
        <v>4000000</v>
      </c>
      <c r="M315" s="53" t="s">
        <v>115</v>
      </c>
      <c r="N315" s="53" t="s">
        <v>300</v>
      </c>
      <c r="O315" s="43" t="s">
        <v>222</v>
      </c>
      <c r="P315" s="43" t="s">
        <v>93</v>
      </c>
    </row>
    <row r="316" spans="1:16" ht="114" x14ac:dyDescent="0.25">
      <c r="A316" s="58" t="s">
        <v>498</v>
      </c>
      <c r="B316" s="41" t="s">
        <v>131</v>
      </c>
      <c r="C316" s="43" t="s">
        <v>297</v>
      </c>
      <c r="D316" s="42" t="s">
        <v>298</v>
      </c>
      <c r="E316" s="42" t="s">
        <v>309</v>
      </c>
      <c r="F316" s="43" t="s">
        <v>94</v>
      </c>
      <c r="G316" s="48"/>
      <c r="H316" s="43"/>
      <c r="I316" s="43" t="s">
        <v>230</v>
      </c>
      <c r="J316" s="44" t="s">
        <v>99</v>
      </c>
      <c r="K316" s="44" t="s">
        <v>91</v>
      </c>
      <c r="L316" s="46">
        <v>4000000</v>
      </c>
      <c r="M316" s="53" t="s">
        <v>117</v>
      </c>
      <c r="N316" s="53" t="s">
        <v>116</v>
      </c>
      <c r="O316" s="43" t="s">
        <v>222</v>
      </c>
      <c r="P316" s="43" t="s">
        <v>93</v>
      </c>
    </row>
    <row r="317" spans="1:16" ht="114" x14ac:dyDescent="0.25">
      <c r="A317" s="58" t="s">
        <v>499</v>
      </c>
      <c r="B317" s="41" t="s">
        <v>132</v>
      </c>
      <c r="C317" s="42" t="s">
        <v>371</v>
      </c>
      <c r="D317" s="42" t="s">
        <v>372</v>
      </c>
      <c r="E317" s="42" t="s">
        <v>310</v>
      </c>
      <c r="F317" s="43" t="s">
        <v>94</v>
      </c>
      <c r="G317" s="48"/>
      <c r="H317" s="43"/>
      <c r="I317" s="43" t="s">
        <v>230</v>
      </c>
      <c r="J317" s="44" t="s">
        <v>99</v>
      </c>
      <c r="K317" s="44" t="s">
        <v>91</v>
      </c>
      <c r="L317" s="46">
        <v>10000000</v>
      </c>
      <c r="M317" s="53" t="s">
        <v>117</v>
      </c>
      <c r="N317" s="53" t="s">
        <v>116</v>
      </c>
      <c r="O317" s="43" t="s">
        <v>222</v>
      </c>
      <c r="P317" s="43" t="s">
        <v>93</v>
      </c>
    </row>
    <row r="318" spans="1:16" ht="99.75" x14ac:dyDescent="0.25">
      <c r="A318" s="58" t="s">
        <v>500</v>
      </c>
      <c r="B318" s="41" t="s">
        <v>133</v>
      </c>
      <c r="C318" s="42" t="s">
        <v>376</v>
      </c>
      <c r="D318" s="42" t="s">
        <v>377</v>
      </c>
      <c r="E318" s="42" t="s">
        <v>311</v>
      </c>
      <c r="F318" s="43" t="s">
        <v>94</v>
      </c>
      <c r="G318" s="48"/>
      <c r="H318" s="43"/>
      <c r="I318" s="43" t="s">
        <v>230</v>
      </c>
      <c r="J318" s="44" t="s">
        <v>99</v>
      </c>
      <c r="K318" s="44" t="s">
        <v>91</v>
      </c>
      <c r="L318" s="46">
        <v>20000000</v>
      </c>
      <c r="M318" s="53" t="s">
        <v>119</v>
      </c>
      <c r="N318" s="53" t="s">
        <v>278</v>
      </c>
      <c r="O318" s="43" t="s">
        <v>370</v>
      </c>
      <c r="P318" s="43" t="s">
        <v>93</v>
      </c>
    </row>
    <row r="319" spans="1:16" ht="114" x14ac:dyDescent="0.25">
      <c r="A319" s="58" t="s">
        <v>501</v>
      </c>
      <c r="B319" s="41" t="s">
        <v>134</v>
      </c>
      <c r="C319" s="43" t="s">
        <v>297</v>
      </c>
      <c r="D319" s="42" t="s">
        <v>298</v>
      </c>
      <c r="E319" s="42" t="s">
        <v>312</v>
      </c>
      <c r="F319" s="43" t="s">
        <v>94</v>
      </c>
      <c r="G319" s="48"/>
      <c r="H319" s="43"/>
      <c r="I319" s="43" t="s">
        <v>230</v>
      </c>
      <c r="J319" s="44" t="s">
        <v>99</v>
      </c>
      <c r="K319" s="44" t="s">
        <v>91</v>
      </c>
      <c r="L319" s="46">
        <v>4000000</v>
      </c>
      <c r="M319" s="53" t="s">
        <v>115</v>
      </c>
      <c r="N319" s="53" t="s">
        <v>300</v>
      </c>
      <c r="O319" s="43" t="s">
        <v>222</v>
      </c>
      <c r="P319" s="43" t="s">
        <v>93</v>
      </c>
    </row>
    <row r="320" spans="1:16" ht="114" x14ac:dyDescent="0.25">
      <c r="A320" s="58" t="s">
        <v>502</v>
      </c>
      <c r="B320" s="41" t="s">
        <v>135</v>
      </c>
      <c r="C320" s="43" t="s">
        <v>297</v>
      </c>
      <c r="D320" s="42" t="s">
        <v>298</v>
      </c>
      <c r="E320" s="42" t="s">
        <v>313</v>
      </c>
      <c r="F320" s="43" t="s">
        <v>94</v>
      </c>
      <c r="G320" s="48"/>
      <c r="H320" s="43"/>
      <c r="I320" s="43" t="s">
        <v>230</v>
      </c>
      <c r="J320" s="44" t="s">
        <v>99</v>
      </c>
      <c r="K320" s="44" t="s">
        <v>91</v>
      </c>
      <c r="L320" s="46">
        <v>4000000</v>
      </c>
      <c r="M320" s="53" t="s">
        <v>115</v>
      </c>
      <c r="N320" s="53" t="s">
        <v>300</v>
      </c>
      <c r="O320" s="43" t="s">
        <v>222</v>
      </c>
      <c r="P320" s="43" t="s">
        <v>93</v>
      </c>
    </row>
    <row r="321" spans="1:16" ht="114" x14ac:dyDescent="0.25">
      <c r="A321" s="58" t="s">
        <v>503</v>
      </c>
      <c r="B321" s="41" t="s">
        <v>136</v>
      </c>
      <c r="C321" s="43" t="s">
        <v>297</v>
      </c>
      <c r="D321" s="42" t="s">
        <v>298</v>
      </c>
      <c r="E321" s="42" t="s">
        <v>314</v>
      </c>
      <c r="F321" s="43" t="s">
        <v>94</v>
      </c>
      <c r="G321" s="48"/>
      <c r="H321" s="43"/>
      <c r="I321" s="43" t="s">
        <v>230</v>
      </c>
      <c r="J321" s="44" t="s">
        <v>99</v>
      </c>
      <c r="K321" s="44" t="s">
        <v>91</v>
      </c>
      <c r="L321" s="46">
        <v>4000000</v>
      </c>
      <c r="M321" s="53" t="s">
        <v>115</v>
      </c>
      <c r="N321" s="53" t="s">
        <v>300</v>
      </c>
      <c r="O321" s="43" t="s">
        <v>222</v>
      </c>
      <c r="P321" s="43" t="s">
        <v>93</v>
      </c>
    </row>
    <row r="322" spans="1:16" ht="114" x14ac:dyDescent="0.25">
      <c r="A322" s="58" t="s">
        <v>504</v>
      </c>
      <c r="B322" s="41" t="s">
        <v>207</v>
      </c>
      <c r="C322" s="43" t="s">
        <v>297</v>
      </c>
      <c r="D322" s="42" t="s">
        <v>298</v>
      </c>
      <c r="E322" s="42" t="s">
        <v>315</v>
      </c>
      <c r="F322" s="43" t="s">
        <v>94</v>
      </c>
      <c r="G322" s="48"/>
      <c r="H322" s="43"/>
      <c r="I322" s="43" t="s">
        <v>230</v>
      </c>
      <c r="J322" s="44" t="s">
        <v>99</v>
      </c>
      <c r="K322" s="44" t="s">
        <v>91</v>
      </c>
      <c r="L322" s="46">
        <v>4000000</v>
      </c>
      <c r="M322" s="53" t="s">
        <v>115</v>
      </c>
      <c r="N322" s="53" t="s">
        <v>300</v>
      </c>
      <c r="O322" s="43" t="s">
        <v>222</v>
      </c>
      <c r="P322" s="43" t="s">
        <v>93</v>
      </c>
    </row>
    <row r="323" spans="1:16" ht="114" x14ac:dyDescent="0.25">
      <c r="A323" s="58" t="s">
        <v>505</v>
      </c>
      <c r="B323" s="41" t="s">
        <v>208</v>
      </c>
      <c r="C323" s="43" t="s">
        <v>297</v>
      </c>
      <c r="D323" s="42" t="s">
        <v>298</v>
      </c>
      <c r="E323" s="42" t="s">
        <v>316</v>
      </c>
      <c r="F323" s="43" t="s">
        <v>94</v>
      </c>
      <c r="G323" s="48"/>
      <c r="H323" s="43"/>
      <c r="I323" s="43" t="s">
        <v>230</v>
      </c>
      <c r="J323" s="44" t="s">
        <v>99</v>
      </c>
      <c r="K323" s="44" t="s">
        <v>91</v>
      </c>
      <c r="L323" s="46">
        <v>4000000</v>
      </c>
      <c r="M323" s="53" t="s">
        <v>117</v>
      </c>
      <c r="N323" s="53" t="s">
        <v>116</v>
      </c>
      <c r="O323" s="43" t="s">
        <v>222</v>
      </c>
      <c r="P323" s="43" t="s">
        <v>93</v>
      </c>
    </row>
    <row r="324" spans="1:16" ht="99.75" x14ac:dyDescent="0.25">
      <c r="A324" s="58" t="s">
        <v>506</v>
      </c>
      <c r="B324" s="41" t="s">
        <v>436</v>
      </c>
      <c r="C324" s="43" t="s">
        <v>378</v>
      </c>
      <c r="D324" s="43" t="s">
        <v>379</v>
      </c>
      <c r="E324" s="42" t="s">
        <v>317</v>
      </c>
      <c r="F324" s="43" t="s">
        <v>94</v>
      </c>
      <c r="G324" s="48"/>
      <c r="H324" s="43"/>
      <c r="I324" s="43" t="s">
        <v>230</v>
      </c>
      <c r="J324" s="44" t="s">
        <v>99</v>
      </c>
      <c r="K324" s="44" t="s">
        <v>91</v>
      </c>
      <c r="L324" s="46">
        <v>70000000</v>
      </c>
      <c r="M324" s="53" t="s">
        <v>115</v>
      </c>
      <c r="N324" s="53" t="s">
        <v>150</v>
      </c>
      <c r="O324" s="43" t="s">
        <v>370</v>
      </c>
      <c r="P324" s="43" t="s">
        <v>93</v>
      </c>
    </row>
    <row r="325" spans="1:16" ht="99.75" x14ac:dyDescent="0.25">
      <c r="A325" s="58" t="s">
        <v>507</v>
      </c>
      <c r="B325" s="41" t="s">
        <v>437</v>
      </c>
      <c r="C325" s="42" t="s">
        <v>371</v>
      </c>
      <c r="D325" s="42" t="s">
        <v>384</v>
      </c>
      <c r="E325" s="42" t="s">
        <v>320</v>
      </c>
      <c r="F325" s="43" t="s">
        <v>94</v>
      </c>
      <c r="G325" s="48"/>
      <c r="H325" s="43"/>
      <c r="I325" s="43" t="s">
        <v>230</v>
      </c>
      <c r="J325" s="44">
        <v>46</v>
      </c>
      <c r="K325" s="44" t="s">
        <v>91</v>
      </c>
      <c r="L325" s="46">
        <v>16000000</v>
      </c>
      <c r="M325" s="53" t="s">
        <v>117</v>
      </c>
      <c r="N325" s="53" t="s">
        <v>212</v>
      </c>
      <c r="O325" s="43" t="s">
        <v>370</v>
      </c>
      <c r="P325" s="43" t="s">
        <v>93</v>
      </c>
    </row>
    <row r="326" spans="1:16" ht="99.75" x14ac:dyDescent="0.25">
      <c r="A326" s="58" t="s">
        <v>508</v>
      </c>
      <c r="B326" s="41" t="s">
        <v>438</v>
      </c>
      <c r="C326" s="42" t="s">
        <v>385</v>
      </c>
      <c r="D326" s="42" t="s">
        <v>386</v>
      </c>
      <c r="E326" s="42" t="s">
        <v>321</v>
      </c>
      <c r="F326" s="43" t="s">
        <v>94</v>
      </c>
      <c r="G326" s="48"/>
      <c r="H326" s="43"/>
      <c r="I326" s="43" t="s">
        <v>230</v>
      </c>
      <c r="J326" s="44" t="s">
        <v>99</v>
      </c>
      <c r="K326" s="44" t="s">
        <v>91</v>
      </c>
      <c r="L326" s="46">
        <v>30000000</v>
      </c>
      <c r="M326" s="53" t="s">
        <v>117</v>
      </c>
      <c r="N326" s="53" t="s">
        <v>221</v>
      </c>
      <c r="O326" s="43" t="s">
        <v>370</v>
      </c>
      <c r="P326" s="43" t="s">
        <v>93</v>
      </c>
    </row>
    <row r="327" spans="1:16" ht="114" x14ac:dyDescent="0.25">
      <c r="A327" s="58" t="s">
        <v>509</v>
      </c>
      <c r="B327" s="41" t="s">
        <v>439</v>
      </c>
      <c r="C327" s="42" t="s">
        <v>385</v>
      </c>
      <c r="D327" s="42" t="s">
        <v>386</v>
      </c>
      <c r="E327" s="42" t="s">
        <v>322</v>
      </c>
      <c r="F327" s="43" t="s">
        <v>94</v>
      </c>
      <c r="G327" s="48"/>
      <c r="H327" s="43"/>
      <c r="I327" s="43" t="s">
        <v>230</v>
      </c>
      <c r="J327" s="44" t="s">
        <v>99</v>
      </c>
      <c r="K327" s="44" t="s">
        <v>91</v>
      </c>
      <c r="L327" s="46">
        <v>15000000</v>
      </c>
      <c r="M327" s="53" t="s">
        <v>117</v>
      </c>
      <c r="N327" s="53" t="s">
        <v>221</v>
      </c>
      <c r="O327" s="43" t="s">
        <v>222</v>
      </c>
      <c r="P327" s="43" t="s">
        <v>93</v>
      </c>
    </row>
    <row r="328" spans="1:16" ht="114" x14ac:dyDescent="0.25">
      <c r="A328" s="58" t="s">
        <v>510</v>
      </c>
      <c r="B328" s="41" t="s">
        <v>440</v>
      </c>
      <c r="C328" s="42" t="s">
        <v>387</v>
      </c>
      <c r="D328" s="42" t="s">
        <v>384</v>
      </c>
      <c r="E328" s="42" t="s">
        <v>323</v>
      </c>
      <c r="F328" s="43" t="s">
        <v>232</v>
      </c>
      <c r="G328" s="48"/>
      <c r="H328" s="43"/>
      <c r="I328" s="43" t="s">
        <v>230</v>
      </c>
      <c r="J328" s="44" t="s">
        <v>99</v>
      </c>
      <c r="K328" s="44" t="s">
        <v>91</v>
      </c>
      <c r="L328" s="46">
        <v>1500000</v>
      </c>
      <c r="M328" s="53" t="s">
        <v>117</v>
      </c>
      <c r="N328" s="53" t="s">
        <v>212</v>
      </c>
      <c r="O328" s="43" t="s">
        <v>222</v>
      </c>
      <c r="P328" s="43" t="s">
        <v>93</v>
      </c>
    </row>
    <row r="329" spans="1:16" ht="99.75" x14ac:dyDescent="0.25">
      <c r="A329" s="58" t="s">
        <v>511</v>
      </c>
      <c r="B329" s="41" t="s">
        <v>441</v>
      </c>
      <c r="C329" s="42" t="s">
        <v>387</v>
      </c>
      <c r="D329" s="42" t="s">
        <v>384</v>
      </c>
      <c r="E329" s="42" t="s">
        <v>324</v>
      </c>
      <c r="F329" s="43" t="s">
        <v>94</v>
      </c>
      <c r="G329" s="48"/>
      <c r="H329" s="43"/>
      <c r="I329" s="43" t="s">
        <v>230</v>
      </c>
      <c r="J329" s="44" t="s">
        <v>99</v>
      </c>
      <c r="K329" s="44" t="s">
        <v>91</v>
      </c>
      <c r="L329" s="46">
        <v>35000000</v>
      </c>
      <c r="M329" s="53" t="s">
        <v>117</v>
      </c>
      <c r="N329" s="53" t="s">
        <v>212</v>
      </c>
      <c r="O329" s="43" t="s">
        <v>370</v>
      </c>
      <c r="P329" s="43" t="s">
        <v>93</v>
      </c>
    </row>
    <row r="330" spans="1:16" ht="99.75" x14ac:dyDescent="0.25">
      <c r="A330" s="58" t="s">
        <v>512</v>
      </c>
      <c r="B330" s="41" t="s">
        <v>442</v>
      </c>
      <c r="C330" s="42" t="s">
        <v>385</v>
      </c>
      <c r="D330" s="42" t="s">
        <v>388</v>
      </c>
      <c r="E330" s="42" t="s">
        <v>325</v>
      </c>
      <c r="F330" s="43" t="s">
        <v>94</v>
      </c>
      <c r="G330" s="48"/>
      <c r="H330" s="43"/>
      <c r="I330" s="43" t="s">
        <v>230</v>
      </c>
      <c r="J330" s="44" t="s">
        <v>99</v>
      </c>
      <c r="K330" s="44" t="s">
        <v>91</v>
      </c>
      <c r="L330" s="46">
        <v>20000000</v>
      </c>
      <c r="M330" s="53" t="s">
        <v>117</v>
      </c>
      <c r="N330" s="53" t="s">
        <v>221</v>
      </c>
      <c r="O330" s="43" t="s">
        <v>370</v>
      </c>
      <c r="P330" s="43" t="s">
        <v>93</v>
      </c>
    </row>
    <row r="331" spans="1:16" ht="114" x14ac:dyDescent="0.25">
      <c r="A331" s="58" t="s">
        <v>513</v>
      </c>
      <c r="B331" s="41" t="s">
        <v>443</v>
      </c>
      <c r="C331" s="42" t="s">
        <v>371</v>
      </c>
      <c r="D331" s="42" t="s">
        <v>372</v>
      </c>
      <c r="E331" s="42" t="s">
        <v>326</v>
      </c>
      <c r="F331" s="43" t="s">
        <v>94</v>
      </c>
      <c r="G331" s="48"/>
      <c r="H331" s="43"/>
      <c r="I331" s="43" t="s">
        <v>230</v>
      </c>
      <c r="J331" s="44" t="s">
        <v>99</v>
      </c>
      <c r="K331" s="44" t="s">
        <v>91</v>
      </c>
      <c r="L331" s="46">
        <v>10000000</v>
      </c>
      <c r="M331" s="53" t="s">
        <v>115</v>
      </c>
      <c r="N331" s="53" t="s">
        <v>300</v>
      </c>
      <c r="O331" s="43" t="s">
        <v>222</v>
      </c>
      <c r="P331" s="43" t="s">
        <v>93</v>
      </c>
    </row>
    <row r="332" spans="1:16" ht="114" x14ac:dyDescent="0.25">
      <c r="A332" s="58" t="s">
        <v>514</v>
      </c>
      <c r="B332" s="41" t="s">
        <v>444</v>
      </c>
      <c r="C332" s="42" t="s">
        <v>371</v>
      </c>
      <c r="D332" s="42" t="s">
        <v>372</v>
      </c>
      <c r="E332" s="42" t="s">
        <v>327</v>
      </c>
      <c r="F332" s="43" t="s">
        <v>94</v>
      </c>
      <c r="G332" s="48"/>
      <c r="H332" s="43"/>
      <c r="I332" s="43" t="s">
        <v>230</v>
      </c>
      <c r="J332" s="44" t="s">
        <v>99</v>
      </c>
      <c r="K332" s="44" t="s">
        <v>91</v>
      </c>
      <c r="L332" s="46">
        <v>10000000</v>
      </c>
      <c r="M332" s="53" t="s">
        <v>115</v>
      </c>
      <c r="N332" s="53" t="s">
        <v>300</v>
      </c>
      <c r="O332" s="43" t="s">
        <v>222</v>
      </c>
      <c r="P332" s="43" t="s">
        <v>93</v>
      </c>
    </row>
    <row r="333" spans="1:16" ht="114" x14ac:dyDescent="0.25">
      <c r="A333" s="58" t="s">
        <v>515</v>
      </c>
      <c r="B333" s="41" t="s">
        <v>445</v>
      </c>
      <c r="C333" s="42" t="s">
        <v>371</v>
      </c>
      <c r="D333" s="42" t="s">
        <v>372</v>
      </c>
      <c r="E333" s="42" t="s">
        <v>329</v>
      </c>
      <c r="F333" s="43" t="s">
        <v>94</v>
      </c>
      <c r="G333" s="48"/>
      <c r="H333" s="43"/>
      <c r="I333" s="43" t="s">
        <v>230</v>
      </c>
      <c r="J333" s="44" t="s">
        <v>99</v>
      </c>
      <c r="K333" s="44" t="s">
        <v>91</v>
      </c>
      <c r="L333" s="46">
        <v>2000000</v>
      </c>
      <c r="M333" s="53" t="s">
        <v>117</v>
      </c>
      <c r="N333" s="53" t="s">
        <v>116</v>
      </c>
      <c r="O333" s="43" t="s">
        <v>222</v>
      </c>
      <c r="P333" s="43" t="s">
        <v>93</v>
      </c>
    </row>
    <row r="334" spans="1:16" ht="114" x14ac:dyDescent="0.25">
      <c r="A334" s="58" t="s">
        <v>516</v>
      </c>
      <c r="B334" s="41" t="s">
        <v>446</v>
      </c>
      <c r="C334" s="42" t="s">
        <v>371</v>
      </c>
      <c r="D334" s="42" t="s">
        <v>372</v>
      </c>
      <c r="E334" s="42" t="s">
        <v>330</v>
      </c>
      <c r="F334" s="43" t="s">
        <v>94</v>
      </c>
      <c r="G334" s="48"/>
      <c r="H334" s="43"/>
      <c r="I334" s="43" t="s">
        <v>230</v>
      </c>
      <c r="J334" s="44" t="s">
        <v>99</v>
      </c>
      <c r="K334" s="44" t="s">
        <v>91</v>
      </c>
      <c r="L334" s="46">
        <v>10000000</v>
      </c>
      <c r="M334" s="53" t="s">
        <v>119</v>
      </c>
      <c r="N334" s="53" t="s">
        <v>278</v>
      </c>
      <c r="O334" s="43" t="s">
        <v>222</v>
      </c>
      <c r="P334" s="43" t="s">
        <v>93</v>
      </c>
    </row>
    <row r="335" spans="1:16" ht="99.75" x14ac:dyDescent="0.25">
      <c r="A335" s="58" t="s">
        <v>517</v>
      </c>
      <c r="B335" s="41" t="s">
        <v>447</v>
      </c>
      <c r="C335" s="42" t="s">
        <v>371</v>
      </c>
      <c r="D335" s="42" t="s">
        <v>389</v>
      </c>
      <c r="E335" s="42" t="s">
        <v>331</v>
      </c>
      <c r="F335" s="43" t="s">
        <v>94</v>
      </c>
      <c r="G335" s="48"/>
      <c r="H335" s="43"/>
      <c r="I335" s="43" t="s">
        <v>230</v>
      </c>
      <c r="J335" s="44" t="s">
        <v>99</v>
      </c>
      <c r="K335" s="44" t="s">
        <v>91</v>
      </c>
      <c r="L335" s="46">
        <v>20000000</v>
      </c>
      <c r="M335" s="53" t="s">
        <v>117</v>
      </c>
      <c r="N335" s="53" t="s">
        <v>171</v>
      </c>
      <c r="O335" s="43" t="s">
        <v>370</v>
      </c>
      <c r="P335" s="43" t="s">
        <v>93</v>
      </c>
    </row>
    <row r="336" spans="1:16" ht="99.75" x14ac:dyDescent="0.25">
      <c r="A336" s="58" t="s">
        <v>518</v>
      </c>
      <c r="B336" s="41" t="s">
        <v>448</v>
      </c>
      <c r="C336" s="42" t="s">
        <v>371</v>
      </c>
      <c r="D336" s="42" t="s">
        <v>389</v>
      </c>
      <c r="E336" s="42" t="s">
        <v>332</v>
      </c>
      <c r="F336" s="43" t="s">
        <v>94</v>
      </c>
      <c r="G336" s="48"/>
      <c r="H336" s="43"/>
      <c r="I336" s="43" t="s">
        <v>230</v>
      </c>
      <c r="J336" s="44" t="s">
        <v>99</v>
      </c>
      <c r="K336" s="44" t="s">
        <v>91</v>
      </c>
      <c r="L336" s="46">
        <v>20000000</v>
      </c>
      <c r="M336" s="53" t="s">
        <v>117</v>
      </c>
      <c r="N336" s="53" t="s">
        <v>221</v>
      </c>
      <c r="O336" s="43" t="s">
        <v>370</v>
      </c>
      <c r="P336" s="43" t="s">
        <v>93</v>
      </c>
    </row>
    <row r="337" spans="1:16" ht="114" x14ac:dyDescent="0.25">
      <c r="A337" s="58" t="s">
        <v>519</v>
      </c>
      <c r="B337" s="41" t="s">
        <v>449</v>
      </c>
      <c r="C337" s="42" t="s">
        <v>371</v>
      </c>
      <c r="D337" s="42" t="s">
        <v>390</v>
      </c>
      <c r="E337" s="42" t="s">
        <v>333</v>
      </c>
      <c r="F337" s="43" t="s">
        <v>94</v>
      </c>
      <c r="G337" s="48"/>
      <c r="H337" s="43"/>
      <c r="I337" s="43" t="s">
        <v>230</v>
      </c>
      <c r="J337" s="44" t="s">
        <v>99</v>
      </c>
      <c r="K337" s="44" t="s">
        <v>91</v>
      </c>
      <c r="L337" s="46">
        <v>6000000</v>
      </c>
      <c r="M337" s="53" t="s">
        <v>117</v>
      </c>
      <c r="N337" s="53" t="s">
        <v>212</v>
      </c>
      <c r="O337" s="43" t="s">
        <v>222</v>
      </c>
      <c r="P337" s="43" t="s">
        <v>93</v>
      </c>
    </row>
    <row r="338" spans="1:16" ht="114" x14ac:dyDescent="0.25">
      <c r="A338" s="58" t="s">
        <v>520</v>
      </c>
      <c r="B338" s="41" t="s">
        <v>450</v>
      </c>
      <c r="C338" s="42" t="s">
        <v>385</v>
      </c>
      <c r="D338" s="42" t="s">
        <v>388</v>
      </c>
      <c r="E338" s="42" t="s">
        <v>334</v>
      </c>
      <c r="F338" s="43" t="s">
        <v>94</v>
      </c>
      <c r="G338" s="48"/>
      <c r="H338" s="43"/>
      <c r="I338" s="43" t="s">
        <v>230</v>
      </c>
      <c r="J338" s="44" t="s">
        <v>99</v>
      </c>
      <c r="K338" s="44" t="s">
        <v>91</v>
      </c>
      <c r="L338" s="46">
        <v>9000000</v>
      </c>
      <c r="M338" s="53" t="s">
        <v>117</v>
      </c>
      <c r="N338" s="53" t="s">
        <v>221</v>
      </c>
      <c r="O338" s="43" t="s">
        <v>222</v>
      </c>
      <c r="P338" s="43" t="s">
        <v>93</v>
      </c>
    </row>
    <row r="339" spans="1:16" ht="114" x14ac:dyDescent="0.25">
      <c r="A339" s="58" t="s">
        <v>521</v>
      </c>
      <c r="B339" s="41" t="s">
        <v>451</v>
      </c>
      <c r="C339" s="42" t="s">
        <v>391</v>
      </c>
      <c r="D339" s="42" t="s">
        <v>392</v>
      </c>
      <c r="E339" s="65" t="s">
        <v>393</v>
      </c>
      <c r="F339" s="54" t="s">
        <v>94</v>
      </c>
      <c r="G339" s="48"/>
      <c r="H339" s="43"/>
      <c r="I339" s="49" t="s">
        <v>230</v>
      </c>
      <c r="J339" s="55" t="s">
        <v>99</v>
      </c>
      <c r="K339" s="54" t="s">
        <v>91</v>
      </c>
      <c r="L339" s="46">
        <v>1500000</v>
      </c>
      <c r="M339" s="53" t="s">
        <v>117</v>
      </c>
      <c r="N339" s="53" t="s">
        <v>221</v>
      </c>
      <c r="O339" s="43" t="s">
        <v>328</v>
      </c>
      <c r="P339" s="43" t="s">
        <v>93</v>
      </c>
    </row>
    <row r="340" spans="1:16" ht="114" x14ac:dyDescent="0.25">
      <c r="A340" s="58" t="s">
        <v>522</v>
      </c>
      <c r="B340" s="41" t="s">
        <v>452</v>
      </c>
      <c r="C340" s="42" t="s">
        <v>394</v>
      </c>
      <c r="D340" s="42" t="s">
        <v>395</v>
      </c>
      <c r="E340" s="42" t="s">
        <v>335</v>
      </c>
      <c r="F340" s="43" t="s">
        <v>94</v>
      </c>
      <c r="G340" s="48"/>
      <c r="H340" s="43"/>
      <c r="I340" s="43" t="s">
        <v>230</v>
      </c>
      <c r="J340" s="44" t="s">
        <v>99</v>
      </c>
      <c r="K340" s="44" t="s">
        <v>91</v>
      </c>
      <c r="L340" s="46">
        <v>5000000</v>
      </c>
      <c r="M340" s="53" t="s">
        <v>119</v>
      </c>
      <c r="N340" s="53" t="s">
        <v>171</v>
      </c>
      <c r="O340" s="43" t="s">
        <v>328</v>
      </c>
      <c r="P340" s="43" t="s">
        <v>93</v>
      </c>
    </row>
    <row r="341" spans="1:16" ht="114" x14ac:dyDescent="0.25">
      <c r="A341" s="58" t="s">
        <v>523</v>
      </c>
      <c r="B341" s="41" t="s">
        <v>453</v>
      </c>
      <c r="C341" s="42" t="s">
        <v>371</v>
      </c>
      <c r="D341" s="42" t="s">
        <v>372</v>
      </c>
      <c r="E341" s="42" t="s">
        <v>336</v>
      </c>
      <c r="F341" s="43" t="s">
        <v>94</v>
      </c>
      <c r="G341" s="48"/>
      <c r="H341" s="43"/>
      <c r="I341" s="43" t="s">
        <v>230</v>
      </c>
      <c r="J341" s="44" t="s">
        <v>99</v>
      </c>
      <c r="K341" s="44" t="s">
        <v>91</v>
      </c>
      <c r="L341" s="46">
        <v>3000000</v>
      </c>
      <c r="M341" s="53" t="s">
        <v>119</v>
      </c>
      <c r="N341" s="53" t="s">
        <v>171</v>
      </c>
      <c r="O341" s="43" t="s">
        <v>328</v>
      </c>
      <c r="P341" s="43" t="s">
        <v>93</v>
      </c>
    </row>
    <row r="342" spans="1:16" ht="114" x14ac:dyDescent="0.25">
      <c r="A342" s="58" t="s">
        <v>524</v>
      </c>
      <c r="B342" s="41" t="s">
        <v>454</v>
      </c>
      <c r="C342" s="42" t="s">
        <v>371</v>
      </c>
      <c r="D342" s="42" t="s">
        <v>372</v>
      </c>
      <c r="E342" s="42" t="s">
        <v>337</v>
      </c>
      <c r="F342" s="43" t="s">
        <v>94</v>
      </c>
      <c r="G342" s="48"/>
      <c r="H342" s="43"/>
      <c r="I342" s="43" t="s">
        <v>230</v>
      </c>
      <c r="J342" s="44" t="s">
        <v>99</v>
      </c>
      <c r="K342" s="44" t="s">
        <v>91</v>
      </c>
      <c r="L342" s="46">
        <v>15000000</v>
      </c>
      <c r="M342" s="53" t="s">
        <v>117</v>
      </c>
      <c r="N342" s="53" t="s">
        <v>116</v>
      </c>
      <c r="O342" s="43" t="s">
        <v>328</v>
      </c>
      <c r="P342" s="43" t="s">
        <v>93</v>
      </c>
    </row>
    <row r="343" spans="1:16" ht="114" x14ac:dyDescent="0.25">
      <c r="A343" s="58" t="s">
        <v>525</v>
      </c>
      <c r="B343" s="41" t="s">
        <v>455</v>
      </c>
      <c r="C343" s="42" t="s">
        <v>371</v>
      </c>
      <c r="D343" s="42" t="s">
        <v>372</v>
      </c>
      <c r="E343" s="42" t="s">
        <v>338</v>
      </c>
      <c r="F343" s="43" t="s">
        <v>94</v>
      </c>
      <c r="G343" s="48"/>
      <c r="H343" s="43"/>
      <c r="I343" s="43" t="s">
        <v>230</v>
      </c>
      <c r="J343" s="44" t="s">
        <v>99</v>
      </c>
      <c r="K343" s="44" t="s">
        <v>91</v>
      </c>
      <c r="L343" s="46">
        <v>5000000</v>
      </c>
      <c r="M343" s="53" t="s">
        <v>117</v>
      </c>
      <c r="N343" s="53" t="s">
        <v>116</v>
      </c>
      <c r="O343" s="43" t="s">
        <v>328</v>
      </c>
      <c r="P343" s="43" t="s">
        <v>93</v>
      </c>
    </row>
    <row r="344" spans="1:16" ht="114" x14ac:dyDescent="0.25">
      <c r="A344" s="58" t="s">
        <v>526</v>
      </c>
      <c r="B344" s="41" t="s">
        <v>456</v>
      </c>
      <c r="C344" s="42" t="s">
        <v>371</v>
      </c>
      <c r="D344" s="42" t="s">
        <v>372</v>
      </c>
      <c r="E344" s="42" t="s">
        <v>339</v>
      </c>
      <c r="F344" s="43" t="s">
        <v>94</v>
      </c>
      <c r="G344" s="48"/>
      <c r="H344" s="43"/>
      <c r="I344" s="43" t="s">
        <v>230</v>
      </c>
      <c r="J344" s="44" t="s">
        <v>99</v>
      </c>
      <c r="K344" s="44" t="s">
        <v>91</v>
      </c>
      <c r="L344" s="46">
        <v>4000000</v>
      </c>
      <c r="M344" s="53" t="s">
        <v>117</v>
      </c>
      <c r="N344" s="53" t="s">
        <v>116</v>
      </c>
      <c r="O344" s="43" t="s">
        <v>328</v>
      </c>
      <c r="P344" s="43" t="s">
        <v>93</v>
      </c>
    </row>
    <row r="345" spans="1:16" ht="114" x14ac:dyDescent="0.25">
      <c r="A345" s="58" t="s">
        <v>527</v>
      </c>
      <c r="B345" s="41" t="s">
        <v>459</v>
      </c>
      <c r="C345" s="42" t="s">
        <v>371</v>
      </c>
      <c r="D345" s="42" t="s">
        <v>372</v>
      </c>
      <c r="E345" s="42" t="s">
        <v>340</v>
      </c>
      <c r="F345" s="43" t="s">
        <v>94</v>
      </c>
      <c r="G345" s="48"/>
      <c r="H345" s="43"/>
      <c r="I345" s="43" t="s">
        <v>230</v>
      </c>
      <c r="J345" s="44" t="s">
        <v>99</v>
      </c>
      <c r="K345" s="44" t="s">
        <v>91</v>
      </c>
      <c r="L345" s="46">
        <v>4000000</v>
      </c>
      <c r="M345" s="53" t="s">
        <v>117</v>
      </c>
      <c r="N345" s="53" t="s">
        <v>116</v>
      </c>
      <c r="O345" s="43" t="s">
        <v>328</v>
      </c>
      <c r="P345" s="43" t="s">
        <v>93</v>
      </c>
    </row>
    <row r="346" spans="1:16" ht="99.75" x14ac:dyDescent="0.25">
      <c r="A346" s="58" t="s">
        <v>528</v>
      </c>
      <c r="B346" s="41" t="s">
        <v>460</v>
      </c>
      <c r="C346" s="43" t="s">
        <v>398</v>
      </c>
      <c r="D346" s="42" t="s">
        <v>396</v>
      </c>
      <c r="E346" s="65" t="s">
        <v>397</v>
      </c>
      <c r="F346" s="54" t="s">
        <v>94</v>
      </c>
      <c r="G346" s="48"/>
      <c r="H346" s="43"/>
      <c r="I346" s="43" t="s">
        <v>230</v>
      </c>
      <c r="J346" s="44" t="s">
        <v>341</v>
      </c>
      <c r="K346" s="44" t="s">
        <v>91</v>
      </c>
      <c r="L346" s="46">
        <v>4000000</v>
      </c>
      <c r="M346" s="53" t="s">
        <v>117</v>
      </c>
      <c r="N346" s="53" t="s">
        <v>221</v>
      </c>
      <c r="O346" s="43" t="s">
        <v>399</v>
      </c>
      <c r="P346" s="43" t="s">
        <v>93</v>
      </c>
    </row>
    <row r="347" spans="1:16" ht="114" x14ac:dyDescent="0.25">
      <c r="A347" s="58" t="s">
        <v>529</v>
      </c>
      <c r="B347" s="41" t="s">
        <v>461</v>
      </c>
      <c r="C347" s="42" t="s">
        <v>400</v>
      </c>
      <c r="D347" s="42" t="s">
        <v>401</v>
      </c>
      <c r="E347" s="42" t="s">
        <v>342</v>
      </c>
      <c r="F347" s="43" t="s">
        <v>94</v>
      </c>
      <c r="G347" s="48"/>
      <c r="H347" s="43"/>
      <c r="I347" s="43" t="s">
        <v>230</v>
      </c>
      <c r="J347" s="44" t="s">
        <v>99</v>
      </c>
      <c r="K347" s="44" t="s">
        <v>91</v>
      </c>
      <c r="L347" s="46">
        <v>1000000</v>
      </c>
      <c r="M347" s="53" t="s">
        <v>119</v>
      </c>
      <c r="N347" s="53" t="s">
        <v>171</v>
      </c>
      <c r="O347" s="43" t="s">
        <v>328</v>
      </c>
      <c r="P347" s="43" t="s">
        <v>93</v>
      </c>
    </row>
    <row r="348" spans="1:16" ht="99.75" x14ac:dyDescent="0.25">
      <c r="A348" s="58" t="s">
        <v>530</v>
      </c>
      <c r="B348" s="41" t="s">
        <v>462</v>
      </c>
      <c r="C348" s="43" t="s">
        <v>398</v>
      </c>
      <c r="D348" s="42" t="s">
        <v>406</v>
      </c>
      <c r="E348" s="42" t="s">
        <v>346</v>
      </c>
      <c r="F348" s="43" t="s">
        <v>94</v>
      </c>
      <c r="G348" s="48"/>
      <c r="H348" s="43"/>
      <c r="I348" s="43" t="s">
        <v>230</v>
      </c>
      <c r="J348" s="44" t="s">
        <v>99</v>
      </c>
      <c r="K348" s="44" t="s">
        <v>91</v>
      </c>
      <c r="L348" s="46">
        <v>2500000</v>
      </c>
      <c r="M348" s="53" t="s">
        <v>115</v>
      </c>
      <c r="N348" s="53" t="s">
        <v>270</v>
      </c>
      <c r="O348" s="43" t="s">
        <v>399</v>
      </c>
      <c r="P348" s="43" t="s">
        <v>93</v>
      </c>
    </row>
    <row r="349" spans="1:16" ht="114" x14ac:dyDescent="0.25">
      <c r="A349" s="58" t="s">
        <v>531</v>
      </c>
      <c r="B349" s="41" t="s">
        <v>99</v>
      </c>
      <c r="C349" s="43" t="s">
        <v>407</v>
      </c>
      <c r="D349" s="42" t="s">
        <v>408</v>
      </c>
      <c r="E349" s="42" t="s">
        <v>347</v>
      </c>
      <c r="F349" s="43" t="s">
        <v>94</v>
      </c>
      <c r="G349" s="48"/>
      <c r="H349" s="43"/>
      <c r="I349" s="43" t="s">
        <v>230</v>
      </c>
      <c r="J349" s="44" t="s">
        <v>99</v>
      </c>
      <c r="K349" s="44" t="s">
        <v>91</v>
      </c>
      <c r="L349" s="46">
        <v>3000000</v>
      </c>
      <c r="M349" s="53" t="s">
        <v>117</v>
      </c>
      <c r="N349" s="53" t="s">
        <v>212</v>
      </c>
      <c r="O349" s="43" t="s">
        <v>328</v>
      </c>
      <c r="P349" s="43" t="s">
        <v>93</v>
      </c>
    </row>
    <row r="350" spans="1:16" ht="114" x14ac:dyDescent="0.25">
      <c r="A350" s="58" t="s">
        <v>532</v>
      </c>
      <c r="B350" s="41" t="s">
        <v>341</v>
      </c>
      <c r="C350" s="42" t="s">
        <v>409</v>
      </c>
      <c r="D350" s="42" t="s">
        <v>410</v>
      </c>
      <c r="E350" s="42" t="s">
        <v>348</v>
      </c>
      <c r="F350" s="43" t="s">
        <v>94</v>
      </c>
      <c r="G350" s="48"/>
      <c r="H350" s="43"/>
      <c r="I350" s="43" t="s">
        <v>230</v>
      </c>
      <c r="J350" s="44" t="s">
        <v>99</v>
      </c>
      <c r="K350" s="44" t="s">
        <v>91</v>
      </c>
      <c r="L350" s="46">
        <v>2000000</v>
      </c>
      <c r="M350" s="53" t="s">
        <v>117</v>
      </c>
      <c r="N350" s="53" t="s">
        <v>221</v>
      </c>
      <c r="O350" s="43" t="s">
        <v>328</v>
      </c>
      <c r="P350" s="43" t="s">
        <v>93</v>
      </c>
    </row>
    <row r="351" spans="1:16" ht="114" x14ac:dyDescent="0.25">
      <c r="A351" s="58" t="s">
        <v>533</v>
      </c>
      <c r="B351" s="41" t="s">
        <v>463</v>
      </c>
      <c r="C351" s="42" t="s">
        <v>411</v>
      </c>
      <c r="D351" s="42" t="s">
        <v>412</v>
      </c>
      <c r="E351" s="42" t="s">
        <v>349</v>
      </c>
      <c r="F351" s="43" t="s">
        <v>94</v>
      </c>
      <c r="G351" s="48"/>
      <c r="H351" s="43"/>
      <c r="I351" s="43" t="s">
        <v>230</v>
      </c>
      <c r="J351" s="44" t="s">
        <v>99</v>
      </c>
      <c r="K351" s="44" t="s">
        <v>91</v>
      </c>
      <c r="L351" s="46">
        <v>15000000</v>
      </c>
      <c r="M351" s="53" t="s">
        <v>119</v>
      </c>
      <c r="N351" s="53" t="s">
        <v>214</v>
      </c>
      <c r="O351" s="43" t="s">
        <v>328</v>
      </c>
      <c r="P351" s="43" t="s">
        <v>93</v>
      </c>
    </row>
    <row r="352" spans="1:16" ht="99.75" x14ac:dyDescent="0.25">
      <c r="A352" s="58" t="s">
        <v>534</v>
      </c>
      <c r="B352" s="41" t="s">
        <v>464</v>
      </c>
      <c r="C352" s="42" t="s">
        <v>413</v>
      </c>
      <c r="D352" s="42" t="s">
        <v>414</v>
      </c>
      <c r="E352" s="42" t="s">
        <v>350</v>
      </c>
      <c r="F352" s="43" t="s">
        <v>94</v>
      </c>
      <c r="G352" s="48"/>
      <c r="H352" s="43"/>
      <c r="I352" s="43" t="s">
        <v>230</v>
      </c>
      <c r="J352" s="44" t="s">
        <v>99</v>
      </c>
      <c r="K352" s="44" t="s">
        <v>91</v>
      </c>
      <c r="L352" s="46">
        <v>25000000</v>
      </c>
      <c r="M352" s="53" t="s">
        <v>119</v>
      </c>
      <c r="N352" s="53" t="s">
        <v>171</v>
      </c>
      <c r="O352" s="43" t="s">
        <v>370</v>
      </c>
      <c r="P352" s="43" t="s">
        <v>93</v>
      </c>
    </row>
    <row r="353" spans="1:16" ht="114" x14ac:dyDescent="0.25">
      <c r="A353" s="58" t="s">
        <v>535</v>
      </c>
      <c r="B353" s="41" t="s">
        <v>465</v>
      </c>
      <c r="C353" s="42" t="s">
        <v>415</v>
      </c>
      <c r="D353" s="42" t="s">
        <v>416</v>
      </c>
      <c r="E353" s="42" t="s">
        <v>351</v>
      </c>
      <c r="F353" s="43" t="s">
        <v>94</v>
      </c>
      <c r="G353" s="48"/>
      <c r="H353" s="43"/>
      <c r="I353" s="43" t="s">
        <v>230</v>
      </c>
      <c r="J353" s="44" t="s">
        <v>99</v>
      </c>
      <c r="K353" s="44" t="s">
        <v>91</v>
      </c>
      <c r="L353" s="46">
        <v>1500000</v>
      </c>
      <c r="M353" s="53" t="s">
        <v>117</v>
      </c>
      <c r="N353" s="53" t="s">
        <v>221</v>
      </c>
      <c r="O353" s="43" t="s">
        <v>328</v>
      </c>
      <c r="P353" s="43" t="s">
        <v>93</v>
      </c>
    </row>
    <row r="354" spans="1:16" ht="114" x14ac:dyDescent="0.25">
      <c r="A354" s="58" t="s">
        <v>536</v>
      </c>
      <c r="B354" s="41" t="s">
        <v>466</v>
      </c>
      <c r="C354" s="43" t="s">
        <v>413</v>
      </c>
      <c r="D354" s="42" t="s">
        <v>414</v>
      </c>
      <c r="E354" s="42" t="s">
        <v>352</v>
      </c>
      <c r="F354" s="43" t="s">
        <v>94</v>
      </c>
      <c r="G354" s="48"/>
      <c r="H354" s="43"/>
      <c r="I354" s="43" t="s">
        <v>230</v>
      </c>
      <c r="J354" s="44" t="s">
        <v>99</v>
      </c>
      <c r="K354" s="44" t="s">
        <v>91</v>
      </c>
      <c r="L354" s="46">
        <v>1000000</v>
      </c>
      <c r="M354" s="53" t="s">
        <v>117</v>
      </c>
      <c r="N354" s="53" t="s">
        <v>221</v>
      </c>
      <c r="O354" s="43" t="s">
        <v>328</v>
      </c>
      <c r="P354" s="43" t="s">
        <v>93</v>
      </c>
    </row>
    <row r="355" spans="1:16" ht="114" x14ac:dyDescent="0.25">
      <c r="A355" s="58" t="s">
        <v>537</v>
      </c>
      <c r="B355" s="41" t="s">
        <v>467</v>
      </c>
      <c r="C355" s="42" t="s">
        <v>391</v>
      </c>
      <c r="D355" s="42" t="s">
        <v>417</v>
      </c>
      <c r="E355" s="42" t="s">
        <v>353</v>
      </c>
      <c r="F355" s="43" t="s">
        <v>94</v>
      </c>
      <c r="G355" s="48"/>
      <c r="H355" s="43"/>
      <c r="I355" s="43" t="s">
        <v>230</v>
      </c>
      <c r="J355" s="44" t="s">
        <v>99</v>
      </c>
      <c r="K355" s="44" t="s">
        <v>91</v>
      </c>
      <c r="L355" s="46">
        <v>3000000</v>
      </c>
      <c r="M355" s="53" t="s">
        <v>117</v>
      </c>
      <c r="N355" s="53" t="s">
        <v>221</v>
      </c>
      <c r="O355" s="43" t="s">
        <v>328</v>
      </c>
      <c r="P355" s="43" t="s">
        <v>93</v>
      </c>
    </row>
    <row r="356" spans="1:16" ht="114" x14ac:dyDescent="0.25">
      <c r="A356" s="58" t="s">
        <v>538</v>
      </c>
      <c r="B356" s="41" t="s">
        <v>468</v>
      </c>
      <c r="C356" s="42" t="s">
        <v>371</v>
      </c>
      <c r="D356" s="42" t="s">
        <v>372</v>
      </c>
      <c r="E356" s="42" t="s">
        <v>354</v>
      </c>
      <c r="F356" s="43" t="s">
        <v>94</v>
      </c>
      <c r="G356" s="48"/>
      <c r="H356" s="43"/>
      <c r="I356" s="43" t="s">
        <v>230</v>
      </c>
      <c r="J356" s="44" t="s">
        <v>99</v>
      </c>
      <c r="K356" s="44" t="s">
        <v>91</v>
      </c>
      <c r="L356" s="46">
        <v>4000000</v>
      </c>
      <c r="M356" s="53" t="s">
        <v>117</v>
      </c>
      <c r="N356" s="53" t="s">
        <v>116</v>
      </c>
      <c r="O356" s="43" t="s">
        <v>328</v>
      </c>
      <c r="P356" s="43" t="s">
        <v>93</v>
      </c>
    </row>
    <row r="357" spans="1:16" ht="114" x14ac:dyDescent="0.25">
      <c r="A357" s="58" t="s">
        <v>539</v>
      </c>
      <c r="B357" s="41" t="s">
        <v>469</v>
      </c>
      <c r="C357" s="42" t="s">
        <v>371</v>
      </c>
      <c r="D357" s="42" t="s">
        <v>372</v>
      </c>
      <c r="E357" s="42" t="s">
        <v>355</v>
      </c>
      <c r="F357" s="43" t="s">
        <v>94</v>
      </c>
      <c r="G357" s="48"/>
      <c r="H357" s="43"/>
      <c r="I357" s="43" t="s">
        <v>230</v>
      </c>
      <c r="J357" s="44" t="s">
        <v>99</v>
      </c>
      <c r="K357" s="44" t="s">
        <v>91</v>
      </c>
      <c r="L357" s="46">
        <v>4000000</v>
      </c>
      <c r="M357" s="53" t="s">
        <v>117</v>
      </c>
      <c r="N357" s="53" t="s">
        <v>116</v>
      </c>
      <c r="O357" s="43" t="s">
        <v>328</v>
      </c>
      <c r="P357" s="43" t="s">
        <v>93</v>
      </c>
    </row>
    <row r="358" spans="1:16" ht="114" x14ac:dyDescent="0.25">
      <c r="A358" s="58" t="s">
        <v>540</v>
      </c>
      <c r="B358" s="41" t="s">
        <v>470</v>
      </c>
      <c r="C358" s="42" t="s">
        <v>371</v>
      </c>
      <c r="D358" s="42" t="s">
        <v>372</v>
      </c>
      <c r="E358" s="42" t="s">
        <v>356</v>
      </c>
      <c r="F358" s="43" t="s">
        <v>94</v>
      </c>
      <c r="G358" s="48"/>
      <c r="H358" s="43"/>
      <c r="I358" s="43" t="s">
        <v>230</v>
      </c>
      <c r="J358" s="44" t="s">
        <v>99</v>
      </c>
      <c r="K358" s="44" t="s">
        <v>91</v>
      </c>
      <c r="L358" s="46">
        <v>4000000</v>
      </c>
      <c r="M358" s="53" t="s">
        <v>117</v>
      </c>
      <c r="N358" s="53" t="s">
        <v>116</v>
      </c>
      <c r="O358" s="43" t="s">
        <v>328</v>
      </c>
      <c r="P358" s="43" t="s">
        <v>93</v>
      </c>
    </row>
    <row r="359" spans="1:16" ht="114" x14ac:dyDescent="0.25">
      <c r="A359" s="58" t="s">
        <v>541</v>
      </c>
      <c r="B359" s="41" t="s">
        <v>471</v>
      </c>
      <c r="C359" s="42" t="s">
        <v>371</v>
      </c>
      <c r="D359" s="42" t="s">
        <v>372</v>
      </c>
      <c r="E359" s="42" t="s">
        <v>357</v>
      </c>
      <c r="F359" s="43" t="s">
        <v>94</v>
      </c>
      <c r="G359" s="48"/>
      <c r="H359" s="43"/>
      <c r="I359" s="43" t="s">
        <v>230</v>
      </c>
      <c r="J359" s="44" t="s">
        <v>99</v>
      </c>
      <c r="K359" s="44" t="s">
        <v>91</v>
      </c>
      <c r="L359" s="46">
        <v>4000000</v>
      </c>
      <c r="M359" s="53" t="s">
        <v>117</v>
      </c>
      <c r="N359" s="53" t="s">
        <v>116</v>
      </c>
      <c r="O359" s="43" t="s">
        <v>328</v>
      </c>
      <c r="P359" s="43" t="s">
        <v>93</v>
      </c>
    </row>
    <row r="360" spans="1:16" ht="114" x14ac:dyDescent="0.25">
      <c r="A360" s="58" t="s">
        <v>542</v>
      </c>
      <c r="B360" s="41" t="s">
        <v>472</v>
      </c>
      <c r="C360" s="42" t="s">
        <v>371</v>
      </c>
      <c r="D360" s="42" t="s">
        <v>372</v>
      </c>
      <c r="E360" s="42" t="s">
        <v>358</v>
      </c>
      <c r="F360" s="43" t="s">
        <v>94</v>
      </c>
      <c r="G360" s="48"/>
      <c r="H360" s="43"/>
      <c r="I360" s="43" t="s">
        <v>230</v>
      </c>
      <c r="J360" s="44" t="s">
        <v>99</v>
      </c>
      <c r="K360" s="44" t="s">
        <v>91</v>
      </c>
      <c r="L360" s="46">
        <v>4000000</v>
      </c>
      <c r="M360" s="53" t="s">
        <v>117</v>
      </c>
      <c r="N360" s="53" t="s">
        <v>116</v>
      </c>
      <c r="O360" s="43" t="s">
        <v>328</v>
      </c>
      <c r="P360" s="43" t="s">
        <v>93</v>
      </c>
    </row>
    <row r="361" spans="1:16" ht="114" x14ac:dyDescent="0.25">
      <c r="A361" s="58" t="s">
        <v>543</v>
      </c>
      <c r="B361" s="41" t="s">
        <v>473</v>
      </c>
      <c r="C361" s="42" t="s">
        <v>297</v>
      </c>
      <c r="D361" s="42" t="s">
        <v>298</v>
      </c>
      <c r="E361" s="42" t="s">
        <v>359</v>
      </c>
      <c r="F361" s="43" t="s">
        <v>94</v>
      </c>
      <c r="G361" s="48"/>
      <c r="H361" s="43"/>
      <c r="I361" s="43" t="s">
        <v>230</v>
      </c>
      <c r="J361" s="44" t="s">
        <v>99</v>
      </c>
      <c r="K361" s="44" t="s">
        <v>91</v>
      </c>
      <c r="L361" s="46">
        <v>2000000</v>
      </c>
      <c r="M361" s="53" t="s">
        <v>119</v>
      </c>
      <c r="N361" s="53" t="s">
        <v>278</v>
      </c>
      <c r="O361" s="43" t="s">
        <v>328</v>
      </c>
      <c r="P361" s="43" t="s">
        <v>93</v>
      </c>
    </row>
    <row r="362" spans="1:16" ht="114" x14ac:dyDescent="0.25">
      <c r="A362" s="58" t="s">
        <v>544</v>
      </c>
      <c r="B362" s="41" t="s">
        <v>474</v>
      </c>
      <c r="C362" s="42" t="s">
        <v>297</v>
      </c>
      <c r="D362" s="42" t="s">
        <v>298</v>
      </c>
      <c r="E362" s="42" t="s">
        <v>360</v>
      </c>
      <c r="F362" s="43" t="s">
        <v>94</v>
      </c>
      <c r="G362" s="48"/>
      <c r="H362" s="43"/>
      <c r="I362" s="43" t="s">
        <v>230</v>
      </c>
      <c r="J362" s="44" t="s">
        <v>99</v>
      </c>
      <c r="K362" s="44" t="s">
        <v>91</v>
      </c>
      <c r="L362" s="46">
        <v>2000000</v>
      </c>
      <c r="M362" s="53" t="s">
        <v>119</v>
      </c>
      <c r="N362" s="53" t="s">
        <v>278</v>
      </c>
      <c r="O362" s="43" t="s">
        <v>328</v>
      </c>
      <c r="P362" s="43" t="s">
        <v>93</v>
      </c>
    </row>
    <row r="363" spans="1:16" ht="114" x14ac:dyDescent="0.25">
      <c r="A363" s="58" t="s">
        <v>545</v>
      </c>
      <c r="B363" s="41" t="s">
        <v>475</v>
      </c>
      <c r="C363" s="42" t="s">
        <v>297</v>
      </c>
      <c r="D363" s="42" t="s">
        <v>298</v>
      </c>
      <c r="E363" s="42" t="s">
        <v>361</v>
      </c>
      <c r="F363" s="43" t="s">
        <v>94</v>
      </c>
      <c r="G363" s="48"/>
      <c r="H363" s="43"/>
      <c r="I363" s="43" t="s">
        <v>230</v>
      </c>
      <c r="J363" s="44" t="s">
        <v>99</v>
      </c>
      <c r="K363" s="44" t="s">
        <v>91</v>
      </c>
      <c r="L363" s="46">
        <v>2000000</v>
      </c>
      <c r="M363" s="53" t="s">
        <v>119</v>
      </c>
      <c r="N363" s="53" t="s">
        <v>278</v>
      </c>
      <c r="O363" s="43" t="s">
        <v>328</v>
      </c>
      <c r="P363" s="43" t="s">
        <v>93</v>
      </c>
    </row>
    <row r="364" spans="1:16" ht="114" x14ac:dyDescent="0.25">
      <c r="A364" s="58" t="s">
        <v>546</v>
      </c>
      <c r="B364" s="41" t="s">
        <v>476</v>
      </c>
      <c r="C364" s="42" t="s">
        <v>418</v>
      </c>
      <c r="D364" s="42" t="s">
        <v>419</v>
      </c>
      <c r="E364" s="42" t="s">
        <v>362</v>
      </c>
      <c r="F364" s="43" t="s">
        <v>94</v>
      </c>
      <c r="G364" s="48"/>
      <c r="H364" s="43"/>
      <c r="I364" s="43" t="s">
        <v>230</v>
      </c>
      <c r="J364" s="44" t="s">
        <v>99</v>
      </c>
      <c r="K364" s="44" t="s">
        <v>91</v>
      </c>
      <c r="L364" s="46">
        <v>1000000</v>
      </c>
      <c r="M364" s="53" t="s">
        <v>117</v>
      </c>
      <c r="N364" s="53" t="s">
        <v>221</v>
      </c>
      <c r="O364" s="43" t="s">
        <v>328</v>
      </c>
      <c r="P364" s="43" t="s">
        <v>93</v>
      </c>
    </row>
    <row r="365" spans="1:16" ht="114" x14ac:dyDescent="0.25">
      <c r="A365" s="58" t="s">
        <v>547</v>
      </c>
      <c r="B365" s="41" t="s">
        <v>477</v>
      </c>
      <c r="C365" s="42" t="s">
        <v>418</v>
      </c>
      <c r="D365" s="42" t="s">
        <v>419</v>
      </c>
      <c r="E365" s="42" t="s">
        <v>363</v>
      </c>
      <c r="F365" s="43" t="s">
        <v>94</v>
      </c>
      <c r="G365" s="48"/>
      <c r="H365" s="43"/>
      <c r="I365" s="43" t="s">
        <v>230</v>
      </c>
      <c r="J365" s="44" t="s">
        <v>99</v>
      </c>
      <c r="K365" s="44" t="s">
        <v>91</v>
      </c>
      <c r="L365" s="46">
        <v>2000000</v>
      </c>
      <c r="M365" s="53" t="s">
        <v>117</v>
      </c>
      <c r="N365" s="53" t="s">
        <v>221</v>
      </c>
      <c r="O365" s="43" t="s">
        <v>328</v>
      </c>
      <c r="P365" s="43" t="s">
        <v>93</v>
      </c>
    </row>
    <row r="366" spans="1:16" ht="114" x14ac:dyDescent="0.25">
      <c r="A366" s="58" t="s">
        <v>548</v>
      </c>
      <c r="B366" s="41" t="s">
        <v>478</v>
      </c>
      <c r="C366" s="43" t="s">
        <v>297</v>
      </c>
      <c r="D366" s="42" t="s">
        <v>420</v>
      </c>
      <c r="E366" s="42" t="s">
        <v>364</v>
      </c>
      <c r="F366" s="43" t="s">
        <v>94</v>
      </c>
      <c r="G366" s="48"/>
      <c r="H366" s="43"/>
      <c r="I366" s="43" t="s">
        <v>230</v>
      </c>
      <c r="J366" s="44" t="s">
        <v>99</v>
      </c>
      <c r="K366" s="44" t="s">
        <v>91</v>
      </c>
      <c r="L366" s="46">
        <v>1000000</v>
      </c>
      <c r="M366" s="53" t="s">
        <v>117</v>
      </c>
      <c r="N366" s="53" t="s">
        <v>221</v>
      </c>
      <c r="O366" s="43" t="s">
        <v>328</v>
      </c>
      <c r="P366" s="43" t="s">
        <v>93</v>
      </c>
    </row>
    <row r="367" spans="1:16" ht="114" x14ac:dyDescent="0.25">
      <c r="A367" s="58" t="s">
        <v>549</v>
      </c>
      <c r="B367" s="41" t="s">
        <v>479</v>
      </c>
      <c r="C367" s="42" t="s">
        <v>418</v>
      </c>
      <c r="D367" s="42" t="s">
        <v>422</v>
      </c>
      <c r="E367" s="42" t="s">
        <v>421</v>
      </c>
      <c r="F367" s="43" t="s">
        <v>94</v>
      </c>
      <c r="G367" s="48"/>
      <c r="H367" s="43"/>
      <c r="I367" s="43" t="s">
        <v>230</v>
      </c>
      <c r="J367" s="44" t="s">
        <v>99</v>
      </c>
      <c r="K367" s="44" t="s">
        <v>91</v>
      </c>
      <c r="L367" s="46">
        <v>1000000</v>
      </c>
      <c r="M367" s="53" t="s">
        <v>117</v>
      </c>
      <c r="N367" s="53" t="s">
        <v>221</v>
      </c>
      <c r="O367" s="43" t="s">
        <v>328</v>
      </c>
      <c r="P367" s="43" t="s">
        <v>93</v>
      </c>
    </row>
    <row r="368" spans="1:16" ht="114" x14ac:dyDescent="0.25">
      <c r="A368" s="58" t="s">
        <v>550</v>
      </c>
      <c r="B368" s="41" t="s">
        <v>480</v>
      </c>
      <c r="C368" s="42" t="s">
        <v>371</v>
      </c>
      <c r="D368" s="42" t="s">
        <v>390</v>
      </c>
      <c r="E368" s="42" t="s">
        <v>366</v>
      </c>
      <c r="F368" s="43" t="s">
        <v>94</v>
      </c>
      <c r="G368" s="48"/>
      <c r="H368" s="43"/>
      <c r="I368" s="43" t="s">
        <v>230</v>
      </c>
      <c r="J368" s="44" t="s">
        <v>99</v>
      </c>
      <c r="K368" s="44" t="s">
        <v>91</v>
      </c>
      <c r="L368" s="46">
        <v>1000000</v>
      </c>
      <c r="M368" s="53" t="s">
        <v>117</v>
      </c>
      <c r="N368" s="53" t="s">
        <v>221</v>
      </c>
      <c r="O368" s="43" t="s">
        <v>328</v>
      </c>
      <c r="P368" s="43" t="s">
        <v>93</v>
      </c>
    </row>
    <row r="369" spans="1:16" ht="114" x14ac:dyDescent="0.25">
      <c r="A369" s="58" t="s">
        <v>551</v>
      </c>
      <c r="B369" s="41" t="s">
        <v>481</v>
      </c>
      <c r="C369" s="42" t="s">
        <v>423</v>
      </c>
      <c r="D369" s="42" t="s">
        <v>424</v>
      </c>
      <c r="E369" s="42" t="s">
        <v>367</v>
      </c>
      <c r="F369" s="43" t="s">
        <v>94</v>
      </c>
      <c r="G369" s="48"/>
      <c r="H369" s="43"/>
      <c r="I369" s="43" t="s">
        <v>230</v>
      </c>
      <c r="J369" s="44" t="s">
        <v>99</v>
      </c>
      <c r="K369" s="44" t="s">
        <v>91</v>
      </c>
      <c r="L369" s="46">
        <v>2000000</v>
      </c>
      <c r="M369" s="53" t="s">
        <v>117</v>
      </c>
      <c r="N369" s="53" t="s">
        <v>221</v>
      </c>
      <c r="O369" s="43" t="s">
        <v>328</v>
      </c>
      <c r="P369" s="43" t="s">
        <v>93</v>
      </c>
    </row>
    <row r="370" spans="1:16" ht="15.75" x14ac:dyDescent="0.25">
      <c r="A370" s="69"/>
      <c r="B370" s="153" t="s">
        <v>38</v>
      </c>
      <c r="C370" s="153"/>
      <c r="D370" s="153"/>
      <c r="E370" s="153"/>
      <c r="F370" s="154"/>
      <c r="G370" s="75" t="s">
        <v>481</v>
      </c>
      <c r="H370" s="155" t="s">
        <v>68</v>
      </c>
      <c r="I370" s="156"/>
      <c r="J370" s="156"/>
      <c r="K370" s="157"/>
      <c r="L370" s="76">
        <f>SUM(L304:L369)</f>
        <v>547000000</v>
      </c>
      <c r="M370" s="77"/>
      <c r="N370" s="77"/>
      <c r="O370" s="77"/>
      <c r="P370" s="77"/>
    </row>
    <row r="371" spans="1:16" x14ac:dyDescent="0.25">
      <c r="A371" s="69"/>
      <c r="B371" s="160" t="s">
        <v>40</v>
      </c>
      <c r="C371" s="160"/>
      <c r="D371" s="160"/>
      <c r="E371" s="160"/>
      <c r="F371" s="160"/>
      <c r="G371" s="160"/>
      <c r="H371" s="160"/>
      <c r="I371" s="160"/>
      <c r="J371" s="160"/>
      <c r="K371" s="160"/>
      <c r="L371" s="160"/>
      <c r="M371" s="160"/>
      <c r="N371" s="160"/>
      <c r="O371" s="160"/>
      <c r="P371" s="160"/>
    </row>
    <row r="372" spans="1:16" x14ac:dyDescent="0.25">
      <c r="A372" s="69"/>
      <c r="B372" s="41" t="s">
        <v>33</v>
      </c>
      <c r="C372" s="82"/>
      <c r="D372" s="82"/>
      <c r="E372" s="83"/>
      <c r="F372" s="83"/>
      <c r="G372" s="82"/>
      <c r="H372" s="83"/>
      <c r="I372" s="84"/>
      <c r="J372" s="82"/>
      <c r="K372" s="83"/>
      <c r="L372" s="85"/>
      <c r="M372" s="86"/>
      <c r="N372" s="86"/>
      <c r="O372" s="83"/>
      <c r="P372" s="87"/>
    </row>
    <row r="373" spans="1:16" ht="15.75" x14ac:dyDescent="0.25">
      <c r="A373" s="69"/>
      <c r="B373" s="153" t="s">
        <v>38</v>
      </c>
      <c r="C373" s="153"/>
      <c r="D373" s="153"/>
      <c r="E373" s="153"/>
      <c r="F373" s="154"/>
      <c r="G373" s="75" t="s">
        <v>39</v>
      </c>
      <c r="H373" s="155" t="s">
        <v>68</v>
      </c>
      <c r="I373" s="156"/>
      <c r="J373" s="156"/>
      <c r="K373" s="157"/>
      <c r="L373" s="88">
        <f>SUM(L372)</f>
        <v>0</v>
      </c>
      <c r="M373" s="77"/>
      <c r="N373" s="77"/>
      <c r="O373" s="77"/>
      <c r="P373" s="77"/>
    </row>
    <row r="374" spans="1:16" ht="15.75" x14ac:dyDescent="0.25">
      <c r="A374" s="69"/>
      <c r="B374" s="153" t="s">
        <v>41</v>
      </c>
      <c r="C374" s="153"/>
      <c r="D374" s="153"/>
      <c r="E374" s="153"/>
      <c r="F374" s="154"/>
      <c r="G374" s="79">
        <f>G373+G370</f>
        <v>66</v>
      </c>
      <c r="H374" s="155" t="s">
        <v>70</v>
      </c>
      <c r="I374" s="156"/>
      <c r="J374" s="156"/>
      <c r="K374" s="157"/>
      <c r="L374" s="76">
        <f>L370+L373</f>
        <v>547000000</v>
      </c>
      <c r="M374" s="77"/>
      <c r="N374" s="77"/>
      <c r="O374" s="77"/>
      <c r="P374" s="77"/>
    </row>
    <row r="375" spans="1:16" ht="15.75" x14ac:dyDescent="0.25">
      <c r="A375" s="69"/>
      <c r="B375" s="153" t="s">
        <v>42</v>
      </c>
      <c r="C375" s="153"/>
      <c r="D375" s="153"/>
      <c r="E375" s="153"/>
      <c r="F375" s="153"/>
      <c r="G375" s="153"/>
      <c r="H375" s="153"/>
      <c r="I375" s="153"/>
      <c r="J375" s="153"/>
      <c r="K375" s="153"/>
      <c r="L375" s="153"/>
      <c r="M375" s="153"/>
      <c r="N375" s="153"/>
      <c r="O375" s="153"/>
      <c r="P375" s="153"/>
    </row>
    <row r="376" spans="1:16" x14ac:dyDescent="0.25">
      <c r="A376" s="69"/>
      <c r="B376" s="160" t="s">
        <v>43</v>
      </c>
      <c r="C376" s="160"/>
      <c r="D376" s="160"/>
      <c r="E376" s="160"/>
      <c r="F376" s="160"/>
      <c r="G376" s="160"/>
      <c r="H376" s="160"/>
      <c r="I376" s="160"/>
      <c r="J376" s="160"/>
      <c r="K376" s="160"/>
      <c r="L376" s="160"/>
      <c r="M376" s="160"/>
      <c r="N376" s="160"/>
      <c r="O376" s="160"/>
      <c r="P376" s="160"/>
    </row>
    <row r="377" spans="1:16" ht="114" x14ac:dyDescent="0.25">
      <c r="A377" s="58" t="s">
        <v>552</v>
      </c>
      <c r="B377" s="41" t="s">
        <v>33</v>
      </c>
      <c r="C377" s="48" t="s">
        <v>203</v>
      </c>
      <c r="D377" s="48" t="s">
        <v>210</v>
      </c>
      <c r="E377" s="43" t="s">
        <v>211</v>
      </c>
      <c r="F377" s="43" t="s">
        <v>94</v>
      </c>
      <c r="G377" s="43">
        <v>642</v>
      </c>
      <c r="H377" s="43" t="s">
        <v>141</v>
      </c>
      <c r="I377" s="43">
        <v>1</v>
      </c>
      <c r="J377" s="43">
        <v>46</v>
      </c>
      <c r="K377" s="43" t="s">
        <v>91</v>
      </c>
      <c r="L377" s="46">
        <v>10629786</v>
      </c>
      <c r="M377" s="42" t="s">
        <v>117</v>
      </c>
      <c r="N377" s="42" t="s">
        <v>212</v>
      </c>
      <c r="O377" s="43" t="s">
        <v>222</v>
      </c>
      <c r="P377" s="132" t="s">
        <v>93</v>
      </c>
    </row>
    <row r="378" spans="1:16" ht="99.75" x14ac:dyDescent="0.25">
      <c r="A378" s="58" t="s">
        <v>553</v>
      </c>
      <c r="B378" s="41" t="s">
        <v>34</v>
      </c>
      <c r="C378" s="48" t="s">
        <v>203</v>
      </c>
      <c r="D378" s="48" t="s">
        <v>210</v>
      </c>
      <c r="E378" s="43" t="s">
        <v>213</v>
      </c>
      <c r="F378" s="43" t="s">
        <v>94</v>
      </c>
      <c r="G378" s="43">
        <v>642</v>
      </c>
      <c r="H378" s="43" t="s">
        <v>141</v>
      </c>
      <c r="I378" s="43">
        <v>1</v>
      </c>
      <c r="J378" s="43">
        <v>46</v>
      </c>
      <c r="K378" s="43" t="s">
        <v>91</v>
      </c>
      <c r="L378" s="46">
        <v>18058356</v>
      </c>
      <c r="M378" s="42" t="s">
        <v>117</v>
      </c>
      <c r="N378" s="42" t="s">
        <v>214</v>
      </c>
      <c r="O378" s="43" t="s">
        <v>370</v>
      </c>
      <c r="P378" s="134" t="s">
        <v>93</v>
      </c>
    </row>
    <row r="379" spans="1:16" ht="114" x14ac:dyDescent="0.25">
      <c r="A379" s="58" t="s">
        <v>554</v>
      </c>
      <c r="B379" s="41" t="s">
        <v>35</v>
      </c>
      <c r="C379" s="48" t="s">
        <v>203</v>
      </c>
      <c r="D379" s="48" t="s">
        <v>210</v>
      </c>
      <c r="E379" s="43" t="s">
        <v>215</v>
      </c>
      <c r="F379" s="43" t="s">
        <v>94</v>
      </c>
      <c r="G379" s="43">
        <v>642</v>
      </c>
      <c r="H379" s="43" t="s">
        <v>141</v>
      </c>
      <c r="I379" s="43">
        <v>1</v>
      </c>
      <c r="J379" s="43">
        <v>46</v>
      </c>
      <c r="K379" s="43" t="s">
        <v>91</v>
      </c>
      <c r="L379" s="46">
        <v>12248753</v>
      </c>
      <c r="M379" s="42" t="s">
        <v>117</v>
      </c>
      <c r="N379" s="42" t="s">
        <v>212</v>
      </c>
      <c r="O379" s="43" t="s">
        <v>222</v>
      </c>
      <c r="P379" s="134" t="s">
        <v>93</v>
      </c>
    </row>
    <row r="380" spans="1:16" ht="99.75" x14ac:dyDescent="0.25">
      <c r="A380" s="58" t="s">
        <v>555</v>
      </c>
      <c r="B380" s="41" t="s">
        <v>122</v>
      </c>
      <c r="C380" s="48" t="s">
        <v>203</v>
      </c>
      <c r="D380" s="48" t="s">
        <v>210</v>
      </c>
      <c r="E380" s="43" t="s">
        <v>216</v>
      </c>
      <c r="F380" s="43" t="s">
        <v>94</v>
      </c>
      <c r="G380" s="43">
        <v>642</v>
      </c>
      <c r="H380" s="43" t="s">
        <v>141</v>
      </c>
      <c r="I380" s="43">
        <v>1</v>
      </c>
      <c r="J380" s="43">
        <v>46</v>
      </c>
      <c r="K380" s="43" t="s">
        <v>91</v>
      </c>
      <c r="L380" s="46">
        <v>17598462</v>
      </c>
      <c r="M380" s="42" t="s">
        <v>117</v>
      </c>
      <c r="N380" s="42" t="s">
        <v>214</v>
      </c>
      <c r="O380" s="43" t="s">
        <v>370</v>
      </c>
      <c r="P380" s="134" t="s">
        <v>93</v>
      </c>
    </row>
    <row r="381" spans="1:16" ht="99.75" x14ac:dyDescent="0.25">
      <c r="A381" s="58" t="s">
        <v>556</v>
      </c>
      <c r="B381" s="41" t="s">
        <v>123</v>
      </c>
      <c r="C381" s="48" t="s">
        <v>203</v>
      </c>
      <c r="D381" s="48" t="s">
        <v>210</v>
      </c>
      <c r="E381" s="43" t="s">
        <v>217</v>
      </c>
      <c r="F381" s="43" t="s">
        <v>94</v>
      </c>
      <c r="G381" s="43">
        <v>642</v>
      </c>
      <c r="H381" s="43" t="s">
        <v>141</v>
      </c>
      <c r="I381" s="43">
        <v>1</v>
      </c>
      <c r="J381" s="43">
        <v>46</v>
      </c>
      <c r="K381" s="43" t="s">
        <v>91</v>
      </c>
      <c r="L381" s="46">
        <v>22291838</v>
      </c>
      <c r="M381" s="42" t="s">
        <v>119</v>
      </c>
      <c r="N381" s="42" t="s">
        <v>171</v>
      </c>
      <c r="O381" s="43" t="s">
        <v>370</v>
      </c>
      <c r="P381" s="134" t="s">
        <v>93</v>
      </c>
    </row>
    <row r="382" spans="1:16" ht="114" x14ac:dyDescent="0.25">
      <c r="A382" s="58" t="s">
        <v>557</v>
      </c>
      <c r="B382" s="41" t="s">
        <v>124</v>
      </c>
      <c r="C382" s="48" t="s">
        <v>203</v>
      </c>
      <c r="D382" s="48" t="s">
        <v>210</v>
      </c>
      <c r="E382" s="43" t="s">
        <v>218</v>
      </c>
      <c r="F382" s="43" t="s">
        <v>94</v>
      </c>
      <c r="G382" s="43">
        <v>642</v>
      </c>
      <c r="H382" s="43" t="s">
        <v>141</v>
      </c>
      <c r="I382" s="43">
        <v>1</v>
      </c>
      <c r="J382" s="43">
        <v>46</v>
      </c>
      <c r="K382" s="43" t="s">
        <v>91</v>
      </c>
      <c r="L382" s="46">
        <v>14464274</v>
      </c>
      <c r="M382" s="42" t="s">
        <v>119</v>
      </c>
      <c r="N382" s="42" t="s">
        <v>214</v>
      </c>
      <c r="O382" s="43" t="s">
        <v>222</v>
      </c>
      <c r="P382" s="134" t="s">
        <v>93</v>
      </c>
    </row>
    <row r="383" spans="1:16" ht="99.75" x14ac:dyDescent="0.25">
      <c r="A383" s="58" t="s">
        <v>558</v>
      </c>
      <c r="B383" s="41" t="s">
        <v>125</v>
      </c>
      <c r="C383" s="48" t="s">
        <v>203</v>
      </c>
      <c r="D383" s="48" t="s">
        <v>210</v>
      </c>
      <c r="E383" s="43" t="s">
        <v>219</v>
      </c>
      <c r="F383" s="43" t="s">
        <v>94</v>
      </c>
      <c r="G383" s="43">
        <v>642</v>
      </c>
      <c r="H383" s="43" t="s">
        <v>141</v>
      </c>
      <c r="I383" s="43">
        <v>1</v>
      </c>
      <c r="J383" s="43">
        <v>46</v>
      </c>
      <c r="K383" s="43" t="s">
        <v>91</v>
      </c>
      <c r="L383" s="46">
        <v>21500950</v>
      </c>
      <c r="M383" s="42" t="s">
        <v>119</v>
      </c>
      <c r="N383" s="42" t="s">
        <v>171</v>
      </c>
      <c r="O383" s="43" t="s">
        <v>370</v>
      </c>
      <c r="P383" s="134" t="s">
        <v>93</v>
      </c>
    </row>
    <row r="384" spans="1:16" ht="99.75" x14ac:dyDescent="0.25">
      <c r="A384" s="58" t="s">
        <v>559</v>
      </c>
      <c r="B384" s="41" t="s">
        <v>126</v>
      </c>
      <c r="C384" s="48" t="s">
        <v>203</v>
      </c>
      <c r="D384" s="48" t="s">
        <v>210</v>
      </c>
      <c r="E384" s="43" t="s">
        <v>220</v>
      </c>
      <c r="F384" s="43" t="s">
        <v>94</v>
      </c>
      <c r="G384" s="43">
        <v>642</v>
      </c>
      <c r="H384" s="43" t="s">
        <v>141</v>
      </c>
      <c r="I384" s="43">
        <v>1</v>
      </c>
      <c r="J384" s="43">
        <v>46</v>
      </c>
      <c r="K384" s="43" t="s">
        <v>91</v>
      </c>
      <c r="L384" s="46">
        <v>17729958</v>
      </c>
      <c r="M384" s="42" t="s">
        <v>119</v>
      </c>
      <c r="N384" s="42" t="s">
        <v>221</v>
      </c>
      <c r="O384" s="43" t="s">
        <v>370</v>
      </c>
      <c r="P384" s="134" t="s">
        <v>93</v>
      </c>
    </row>
    <row r="385" spans="1:16" ht="99.75" x14ac:dyDescent="0.25">
      <c r="A385" s="58" t="s">
        <v>560</v>
      </c>
      <c r="B385" s="41" t="s">
        <v>127</v>
      </c>
      <c r="C385" s="42" t="s">
        <v>203</v>
      </c>
      <c r="D385" s="42" t="s">
        <v>210</v>
      </c>
      <c r="E385" s="143" t="s">
        <v>613</v>
      </c>
      <c r="F385" s="43" t="s">
        <v>94</v>
      </c>
      <c r="G385" s="43" t="s">
        <v>140</v>
      </c>
      <c r="H385" s="43" t="s">
        <v>141</v>
      </c>
      <c r="I385" s="63">
        <v>1</v>
      </c>
      <c r="J385" s="43" t="s">
        <v>99</v>
      </c>
      <c r="K385" s="43" t="s">
        <v>91</v>
      </c>
      <c r="L385" s="46">
        <v>50000000</v>
      </c>
      <c r="M385" s="42" t="s">
        <v>115</v>
      </c>
      <c r="N385" s="42" t="s">
        <v>116</v>
      </c>
      <c r="O385" s="43" t="s">
        <v>370</v>
      </c>
      <c r="P385" s="43" t="s">
        <v>93</v>
      </c>
    </row>
    <row r="386" spans="1:16" ht="99.75" x14ac:dyDescent="0.25">
      <c r="A386" s="58" t="s">
        <v>561</v>
      </c>
      <c r="B386" s="41" t="s">
        <v>128</v>
      </c>
      <c r="C386" s="42" t="s">
        <v>203</v>
      </c>
      <c r="D386" s="42" t="s">
        <v>210</v>
      </c>
      <c r="E386" s="143" t="s">
        <v>614</v>
      </c>
      <c r="F386" s="43" t="s">
        <v>94</v>
      </c>
      <c r="G386" s="43" t="s">
        <v>140</v>
      </c>
      <c r="H386" s="43" t="s">
        <v>141</v>
      </c>
      <c r="I386" s="63">
        <v>1</v>
      </c>
      <c r="J386" s="43" t="s">
        <v>99</v>
      </c>
      <c r="K386" s="43" t="s">
        <v>91</v>
      </c>
      <c r="L386" s="46">
        <v>50000000</v>
      </c>
      <c r="M386" s="42" t="s">
        <v>115</v>
      </c>
      <c r="N386" s="42" t="s">
        <v>116</v>
      </c>
      <c r="O386" s="43" t="s">
        <v>370</v>
      </c>
      <c r="P386" s="43" t="s">
        <v>93</v>
      </c>
    </row>
    <row r="387" spans="1:16" ht="99.75" x14ac:dyDescent="0.25">
      <c r="A387" s="58" t="s">
        <v>562</v>
      </c>
      <c r="B387" s="41" t="s">
        <v>129</v>
      </c>
      <c r="C387" s="42" t="s">
        <v>203</v>
      </c>
      <c r="D387" s="42" t="s">
        <v>210</v>
      </c>
      <c r="E387" s="143" t="s">
        <v>619</v>
      </c>
      <c r="F387" s="43" t="s">
        <v>94</v>
      </c>
      <c r="G387" s="43" t="s">
        <v>140</v>
      </c>
      <c r="H387" s="43" t="s">
        <v>141</v>
      </c>
      <c r="I387" s="63">
        <v>1</v>
      </c>
      <c r="J387" s="43" t="s">
        <v>99</v>
      </c>
      <c r="K387" s="43" t="s">
        <v>91</v>
      </c>
      <c r="L387" s="46">
        <v>50000000</v>
      </c>
      <c r="M387" s="42" t="s">
        <v>115</v>
      </c>
      <c r="N387" s="42" t="s">
        <v>116</v>
      </c>
      <c r="O387" s="43" t="s">
        <v>370</v>
      </c>
      <c r="P387" s="43" t="s">
        <v>93</v>
      </c>
    </row>
    <row r="388" spans="1:16" ht="99.75" x14ac:dyDescent="0.25">
      <c r="A388" s="58" t="s">
        <v>563</v>
      </c>
      <c r="B388" s="41" t="s">
        <v>130</v>
      </c>
      <c r="C388" s="42" t="s">
        <v>203</v>
      </c>
      <c r="D388" s="42" t="s">
        <v>210</v>
      </c>
      <c r="E388" s="143" t="s">
        <v>615</v>
      </c>
      <c r="F388" s="43" t="s">
        <v>94</v>
      </c>
      <c r="G388" s="43" t="s">
        <v>140</v>
      </c>
      <c r="H388" s="43" t="s">
        <v>141</v>
      </c>
      <c r="I388" s="63">
        <v>1</v>
      </c>
      <c r="J388" s="43" t="s">
        <v>99</v>
      </c>
      <c r="K388" s="43" t="s">
        <v>91</v>
      </c>
      <c r="L388" s="46">
        <v>50000000</v>
      </c>
      <c r="M388" s="42" t="s">
        <v>115</v>
      </c>
      <c r="N388" s="42" t="s">
        <v>116</v>
      </c>
      <c r="O388" s="43" t="s">
        <v>370</v>
      </c>
      <c r="P388" s="43" t="s">
        <v>93</v>
      </c>
    </row>
    <row r="389" spans="1:16" ht="99.75" x14ac:dyDescent="0.25">
      <c r="A389" s="58" t="s">
        <v>564</v>
      </c>
      <c r="B389" s="41" t="s">
        <v>131</v>
      </c>
      <c r="C389" s="42" t="s">
        <v>203</v>
      </c>
      <c r="D389" s="42" t="s">
        <v>210</v>
      </c>
      <c r="E389" s="143" t="s">
        <v>616</v>
      </c>
      <c r="F389" s="43" t="s">
        <v>94</v>
      </c>
      <c r="G389" s="43" t="s">
        <v>140</v>
      </c>
      <c r="H389" s="43" t="s">
        <v>141</v>
      </c>
      <c r="I389" s="63">
        <v>1</v>
      </c>
      <c r="J389" s="43" t="s">
        <v>99</v>
      </c>
      <c r="K389" s="43" t="s">
        <v>91</v>
      </c>
      <c r="L389" s="46">
        <v>50000000</v>
      </c>
      <c r="M389" s="42" t="s">
        <v>115</v>
      </c>
      <c r="N389" s="42" t="s">
        <v>116</v>
      </c>
      <c r="O389" s="43" t="s">
        <v>370</v>
      </c>
      <c r="P389" s="43" t="s">
        <v>93</v>
      </c>
    </row>
    <row r="390" spans="1:16" ht="99.75" x14ac:dyDescent="0.25">
      <c r="A390" s="58" t="s">
        <v>565</v>
      </c>
      <c r="B390" s="41" t="s">
        <v>132</v>
      </c>
      <c r="C390" s="42" t="s">
        <v>203</v>
      </c>
      <c r="D390" s="42" t="s">
        <v>210</v>
      </c>
      <c r="E390" s="143" t="s">
        <v>617</v>
      </c>
      <c r="F390" s="43" t="s">
        <v>94</v>
      </c>
      <c r="G390" s="43" t="s">
        <v>140</v>
      </c>
      <c r="H390" s="43" t="s">
        <v>141</v>
      </c>
      <c r="I390" s="63">
        <v>1</v>
      </c>
      <c r="J390" s="43" t="s">
        <v>99</v>
      </c>
      <c r="K390" s="43" t="s">
        <v>91</v>
      </c>
      <c r="L390" s="46">
        <v>50000000</v>
      </c>
      <c r="M390" s="42" t="s">
        <v>115</v>
      </c>
      <c r="N390" s="42" t="s">
        <v>116</v>
      </c>
      <c r="O390" s="43" t="s">
        <v>370</v>
      </c>
      <c r="P390" s="43" t="s">
        <v>93</v>
      </c>
    </row>
    <row r="391" spans="1:16" ht="99.75" x14ac:dyDescent="0.25">
      <c r="A391" s="58" t="s">
        <v>566</v>
      </c>
      <c r="B391" s="41" t="s">
        <v>133</v>
      </c>
      <c r="C391" s="42" t="s">
        <v>203</v>
      </c>
      <c r="D391" s="42" t="s">
        <v>210</v>
      </c>
      <c r="E391" s="143" t="s">
        <v>618</v>
      </c>
      <c r="F391" s="43" t="s">
        <v>94</v>
      </c>
      <c r="G391" s="43" t="s">
        <v>140</v>
      </c>
      <c r="H391" s="43" t="s">
        <v>141</v>
      </c>
      <c r="I391" s="63">
        <v>1</v>
      </c>
      <c r="J391" s="43" t="s">
        <v>99</v>
      </c>
      <c r="K391" s="43" t="s">
        <v>91</v>
      </c>
      <c r="L391" s="46">
        <v>50000000</v>
      </c>
      <c r="M391" s="42" t="s">
        <v>115</v>
      </c>
      <c r="N391" s="42" t="s">
        <v>116</v>
      </c>
      <c r="O391" s="43" t="s">
        <v>370</v>
      </c>
      <c r="P391" s="43" t="s">
        <v>93</v>
      </c>
    </row>
    <row r="392" spans="1:16" ht="15.75" x14ac:dyDescent="0.25">
      <c r="A392" s="69"/>
      <c r="B392" s="153" t="s">
        <v>38</v>
      </c>
      <c r="C392" s="153"/>
      <c r="D392" s="153"/>
      <c r="E392" s="153"/>
      <c r="F392" s="154"/>
      <c r="G392" s="75" t="s">
        <v>133</v>
      </c>
      <c r="H392" s="155" t="s">
        <v>68</v>
      </c>
      <c r="I392" s="156"/>
      <c r="J392" s="156"/>
      <c r="K392" s="157"/>
      <c r="L392" s="76">
        <f>SUM(L377:L391)</f>
        <v>484522377</v>
      </c>
      <c r="M392" s="81"/>
      <c r="N392" s="81"/>
      <c r="O392" s="81"/>
      <c r="P392" s="81"/>
    </row>
    <row r="393" spans="1:16" x14ac:dyDescent="0.25">
      <c r="A393" s="69"/>
      <c r="B393" s="160" t="s">
        <v>44</v>
      </c>
      <c r="C393" s="160"/>
      <c r="D393" s="160"/>
      <c r="E393" s="160"/>
      <c r="F393" s="160"/>
      <c r="G393" s="160"/>
      <c r="H393" s="160"/>
      <c r="I393" s="160"/>
      <c r="J393" s="160"/>
      <c r="K393" s="160"/>
      <c r="L393" s="160"/>
      <c r="M393" s="160"/>
      <c r="N393" s="160"/>
      <c r="O393" s="160"/>
      <c r="P393" s="160"/>
    </row>
    <row r="394" spans="1:16" ht="99.75" x14ac:dyDescent="0.25">
      <c r="A394" s="58" t="s">
        <v>567</v>
      </c>
      <c r="B394" s="41" t="s">
        <v>33</v>
      </c>
      <c r="C394" s="48" t="s">
        <v>280</v>
      </c>
      <c r="D394" s="48" t="s">
        <v>281</v>
      </c>
      <c r="E394" s="43" t="s">
        <v>283</v>
      </c>
      <c r="F394" s="43" t="s">
        <v>94</v>
      </c>
      <c r="G394" s="48"/>
      <c r="H394" s="43"/>
      <c r="I394" s="62" t="s">
        <v>230</v>
      </c>
      <c r="J394" s="48" t="s">
        <v>99</v>
      </c>
      <c r="K394" s="43" t="s">
        <v>91</v>
      </c>
      <c r="L394" s="46">
        <v>350000000</v>
      </c>
      <c r="M394" s="42" t="s">
        <v>117</v>
      </c>
      <c r="N394" s="42" t="s">
        <v>116</v>
      </c>
      <c r="O394" s="43" t="s">
        <v>370</v>
      </c>
      <c r="P394" s="43" t="s">
        <v>93</v>
      </c>
    </row>
    <row r="395" spans="1:16" ht="15.75" x14ac:dyDescent="0.25">
      <c r="A395" s="69"/>
      <c r="B395" s="153" t="s">
        <v>38</v>
      </c>
      <c r="C395" s="153"/>
      <c r="D395" s="153"/>
      <c r="E395" s="153"/>
      <c r="F395" s="154"/>
      <c r="G395" s="75" t="s">
        <v>33</v>
      </c>
      <c r="H395" s="155" t="s">
        <v>68</v>
      </c>
      <c r="I395" s="156"/>
      <c r="J395" s="156"/>
      <c r="K395" s="157"/>
      <c r="L395" s="76">
        <f>SUM(L394)</f>
        <v>350000000</v>
      </c>
      <c r="M395" s="77"/>
      <c r="N395" s="77"/>
      <c r="O395" s="77"/>
      <c r="P395" s="77"/>
    </row>
    <row r="396" spans="1:16" ht="15.75" x14ac:dyDescent="0.25">
      <c r="A396" s="69"/>
      <c r="B396" s="153" t="s">
        <v>41</v>
      </c>
      <c r="C396" s="158"/>
      <c r="D396" s="158"/>
      <c r="E396" s="158"/>
      <c r="F396" s="159"/>
      <c r="G396" s="79">
        <f>G392+G395</f>
        <v>16</v>
      </c>
      <c r="H396" s="155" t="s">
        <v>70</v>
      </c>
      <c r="I396" s="158"/>
      <c r="J396" s="158"/>
      <c r="K396" s="159"/>
      <c r="L396" s="76">
        <f>L392+L395</f>
        <v>834522377</v>
      </c>
      <c r="M396" s="77"/>
      <c r="N396" s="77"/>
      <c r="O396" s="77"/>
      <c r="P396" s="77"/>
    </row>
    <row r="397" spans="1:16" ht="15.75" x14ac:dyDescent="0.25">
      <c r="A397" s="69"/>
      <c r="B397" s="153" t="s">
        <v>45</v>
      </c>
      <c r="C397" s="153"/>
      <c r="D397" s="153"/>
      <c r="E397" s="153"/>
      <c r="F397" s="153"/>
      <c r="G397" s="153"/>
      <c r="H397" s="153"/>
      <c r="I397" s="153"/>
      <c r="J397" s="153"/>
      <c r="K397" s="153"/>
      <c r="L397" s="153"/>
      <c r="M397" s="153"/>
      <c r="N397" s="153"/>
      <c r="O397" s="153"/>
      <c r="P397" s="153"/>
    </row>
    <row r="398" spans="1:16" x14ac:dyDescent="0.25">
      <c r="A398" s="69"/>
      <c r="B398" s="160" t="s">
        <v>46</v>
      </c>
      <c r="C398" s="160"/>
      <c r="D398" s="160"/>
      <c r="E398" s="160"/>
      <c r="F398" s="160"/>
      <c r="G398" s="160"/>
      <c r="H398" s="160"/>
      <c r="I398" s="160"/>
      <c r="J398" s="160"/>
      <c r="K398" s="160"/>
      <c r="L398" s="160"/>
      <c r="M398" s="160"/>
      <c r="N398" s="160"/>
      <c r="O398" s="160"/>
      <c r="P398" s="160"/>
    </row>
    <row r="399" spans="1:16" x14ac:dyDescent="0.25">
      <c r="A399" s="69"/>
      <c r="B399" s="41" t="s">
        <v>33</v>
      </c>
      <c r="C399" s="82"/>
      <c r="D399" s="82"/>
      <c r="E399" s="83"/>
      <c r="F399" s="83"/>
      <c r="G399" s="83"/>
      <c r="H399" s="83"/>
      <c r="I399" s="83"/>
      <c r="J399" s="83"/>
      <c r="K399" s="105"/>
      <c r="L399" s="85"/>
      <c r="M399" s="86"/>
      <c r="N399" s="86"/>
      <c r="O399" s="83"/>
      <c r="P399" s="99"/>
    </row>
    <row r="400" spans="1:16" ht="15.75" x14ac:dyDescent="0.25">
      <c r="A400" s="69"/>
      <c r="B400" s="153" t="s">
        <v>38</v>
      </c>
      <c r="C400" s="153"/>
      <c r="D400" s="153"/>
      <c r="E400" s="153"/>
      <c r="F400" s="154"/>
      <c r="G400" s="75" t="s">
        <v>39</v>
      </c>
      <c r="H400" s="155" t="s">
        <v>68</v>
      </c>
      <c r="I400" s="156"/>
      <c r="J400" s="156"/>
      <c r="K400" s="157"/>
      <c r="L400" s="88">
        <f>SUM(L399)</f>
        <v>0</v>
      </c>
      <c r="M400" s="81"/>
      <c r="N400" s="81"/>
      <c r="O400" s="81"/>
      <c r="P400" s="81"/>
    </row>
    <row r="401" spans="1:16" x14ac:dyDescent="0.25">
      <c r="A401" s="69"/>
      <c r="B401" s="160" t="s">
        <v>47</v>
      </c>
      <c r="C401" s="160"/>
      <c r="D401" s="160"/>
      <c r="E401" s="160"/>
      <c r="F401" s="160"/>
      <c r="G401" s="160"/>
      <c r="H401" s="160"/>
      <c r="I401" s="160"/>
      <c r="J401" s="160"/>
      <c r="K401" s="160"/>
      <c r="L401" s="160"/>
      <c r="M401" s="160"/>
      <c r="N401" s="160"/>
      <c r="O401" s="160"/>
      <c r="P401" s="160"/>
    </row>
    <row r="402" spans="1:16" x14ac:dyDescent="0.25">
      <c r="A402" s="69"/>
      <c r="B402" s="41" t="s">
        <v>33</v>
      </c>
      <c r="C402" s="82"/>
      <c r="D402" s="82"/>
      <c r="E402" s="83"/>
      <c r="F402" s="83"/>
      <c r="G402" s="82"/>
      <c r="H402" s="83"/>
      <c r="I402" s="84"/>
      <c r="J402" s="82"/>
      <c r="K402" s="83"/>
      <c r="L402" s="85"/>
      <c r="M402" s="86"/>
      <c r="N402" s="86"/>
      <c r="O402" s="83"/>
      <c r="P402" s="87"/>
    </row>
    <row r="403" spans="1:16" ht="15.75" x14ac:dyDescent="0.25">
      <c r="A403" s="69"/>
      <c r="B403" s="153" t="s">
        <v>38</v>
      </c>
      <c r="C403" s="153"/>
      <c r="D403" s="153"/>
      <c r="E403" s="153"/>
      <c r="F403" s="154"/>
      <c r="G403" s="75" t="s">
        <v>39</v>
      </c>
      <c r="H403" s="155" t="s">
        <v>68</v>
      </c>
      <c r="I403" s="156"/>
      <c r="J403" s="156"/>
      <c r="K403" s="157"/>
      <c r="L403" s="88">
        <f>SUM(L402)</f>
        <v>0</v>
      </c>
      <c r="M403" s="77"/>
      <c r="N403" s="77"/>
      <c r="O403" s="77"/>
      <c r="P403" s="77"/>
    </row>
    <row r="404" spans="1:16" ht="15.75" x14ac:dyDescent="0.25">
      <c r="A404" s="69"/>
      <c r="B404" s="153" t="s">
        <v>41</v>
      </c>
      <c r="C404" s="158"/>
      <c r="D404" s="158"/>
      <c r="E404" s="158"/>
      <c r="F404" s="159"/>
      <c r="G404" s="79">
        <f>G400+G403</f>
        <v>0</v>
      </c>
      <c r="H404" s="155" t="s">
        <v>70</v>
      </c>
      <c r="I404" s="158"/>
      <c r="J404" s="158"/>
      <c r="K404" s="159"/>
      <c r="L404" s="88">
        <f>L400+L403</f>
        <v>0</v>
      </c>
      <c r="M404" s="77"/>
      <c r="N404" s="77"/>
      <c r="O404" s="77"/>
      <c r="P404" s="77"/>
    </row>
    <row r="405" spans="1:16" ht="15.75" x14ac:dyDescent="0.25">
      <c r="A405" s="69"/>
      <c r="B405" s="153" t="s">
        <v>48</v>
      </c>
      <c r="C405" s="153"/>
      <c r="D405" s="153"/>
      <c r="E405" s="153"/>
      <c r="F405" s="153"/>
      <c r="G405" s="153"/>
      <c r="H405" s="153"/>
      <c r="I405" s="153"/>
      <c r="J405" s="153"/>
      <c r="K405" s="153"/>
      <c r="L405" s="153"/>
      <c r="M405" s="153"/>
      <c r="N405" s="153"/>
      <c r="O405" s="153"/>
      <c r="P405" s="153"/>
    </row>
    <row r="406" spans="1:16" x14ac:dyDescent="0.25">
      <c r="A406" s="69"/>
      <c r="B406" s="160" t="s">
        <v>49</v>
      </c>
      <c r="C406" s="160"/>
      <c r="D406" s="160"/>
      <c r="E406" s="160"/>
      <c r="F406" s="160"/>
      <c r="G406" s="160"/>
      <c r="H406" s="160"/>
      <c r="I406" s="160"/>
      <c r="J406" s="160"/>
      <c r="K406" s="160"/>
      <c r="L406" s="160"/>
      <c r="M406" s="160"/>
      <c r="N406" s="160"/>
      <c r="O406" s="160"/>
      <c r="P406" s="160"/>
    </row>
    <row r="407" spans="1:16" x14ac:dyDescent="0.25">
      <c r="A407" s="69"/>
      <c r="B407" s="41" t="s">
        <v>33</v>
      </c>
      <c r="C407" s="82"/>
      <c r="D407" s="82"/>
      <c r="E407" s="83"/>
      <c r="F407" s="83"/>
      <c r="G407" s="82"/>
      <c r="H407" s="83"/>
      <c r="I407" s="84"/>
      <c r="J407" s="82"/>
      <c r="K407" s="83"/>
      <c r="L407" s="85"/>
      <c r="M407" s="86"/>
      <c r="N407" s="86"/>
      <c r="O407" s="83"/>
      <c r="P407" s="87"/>
    </row>
    <row r="408" spans="1:16" ht="15.75" x14ac:dyDescent="0.25">
      <c r="A408" s="69"/>
      <c r="B408" s="153" t="s">
        <v>38</v>
      </c>
      <c r="C408" s="153"/>
      <c r="D408" s="153"/>
      <c r="E408" s="153"/>
      <c r="F408" s="154"/>
      <c r="G408" s="75" t="s">
        <v>39</v>
      </c>
      <c r="H408" s="155" t="s">
        <v>68</v>
      </c>
      <c r="I408" s="156"/>
      <c r="J408" s="156"/>
      <c r="K408" s="157"/>
      <c r="L408" s="88">
        <f>SUM(L407)</f>
        <v>0</v>
      </c>
      <c r="M408" s="81"/>
      <c r="N408" s="81"/>
      <c r="O408" s="81"/>
      <c r="P408" s="81"/>
    </row>
    <row r="409" spans="1:16" x14ac:dyDescent="0.25">
      <c r="A409" s="69"/>
      <c r="B409" s="160" t="s">
        <v>50</v>
      </c>
      <c r="C409" s="160"/>
      <c r="D409" s="160"/>
      <c r="E409" s="160"/>
      <c r="F409" s="160"/>
      <c r="G409" s="160"/>
      <c r="H409" s="160"/>
      <c r="I409" s="160"/>
      <c r="J409" s="160"/>
      <c r="K409" s="160"/>
      <c r="L409" s="160"/>
      <c r="M409" s="160"/>
      <c r="N409" s="160"/>
      <c r="O409" s="160"/>
      <c r="P409" s="160"/>
    </row>
    <row r="410" spans="1:16" ht="99.75" x14ac:dyDescent="0.25">
      <c r="A410" s="58" t="s">
        <v>568</v>
      </c>
      <c r="B410" s="41" t="s">
        <v>33</v>
      </c>
      <c r="C410" s="48" t="s">
        <v>280</v>
      </c>
      <c r="D410" s="48" t="s">
        <v>281</v>
      </c>
      <c r="E410" s="43" t="s">
        <v>285</v>
      </c>
      <c r="F410" s="43" t="s">
        <v>94</v>
      </c>
      <c r="G410" s="48"/>
      <c r="H410" s="43"/>
      <c r="I410" s="62" t="s">
        <v>230</v>
      </c>
      <c r="J410" s="48" t="s">
        <v>99</v>
      </c>
      <c r="K410" s="43" t="s">
        <v>91</v>
      </c>
      <c r="L410" s="46">
        <v>350000000</v>
      </c>
      <c r="M410" s="42" t="s">
        <v>115</v>
      </c>
      <c r="N410" s="42" t="s">
        <v>116</v>
      </c>
      <c r="O410" s="43" t="s">
        <v>370</v>
      </c>
      <c r="P410" s="43" t="s">
        <v>93</v>
      </c>
    </row>
    <row r="411" spans="1:16" ht="15.75" x14ac:dyDescent="0.25">
      <c r="A411" s="69"/>
      <c r="B411" s="153" t="s">
        <v>38</v>
      </c>
      <c r="C411" s="158"/>
      <c r="D411" s="158"/>
      <c r="E411" s="158"/>
      <c r="F411" s="159"/>
      <c r="G411" s="75" t="s">
        <v>33</v>
      </c>
      <c r="H411" s="155" t="s">
        <v>71</v>
      </c>
      <c r="I411" s="158"/>
      <c r="J411" s="158"/>
      <c r="K411" s="159"/>
      <c r="L411" s="76">
        <f>SUM(L410)</f>
        <v>350000000</v>
      </c>
      <c r="M411" s="77"/>
      <c r="N411" s="77"/>
      <c r="O411" s="77"/>
      <c r="P411" s="77"/>
    </row>
    <row r="412" spans="1:16" ht="15.75" x14ac:dyDescent="0.25">
      <c r="A412" s="69"/>
      <c r="B412" s="153" t="s">
        <v>41</v>
      </c>
      <c r="C412" s="158"/>
      <c r="D412" s="158"/>
      <c r="E412" s="158"/>
      <c r="F412" s="159"/>
      <c r="G412" s="79">
        <f>G408+G411</f>
        <v>1</v>
      </c>
      <c r="H412" s="155" t="s">
        <v>70</v>
      </c>
      <c r="I412" s="158"/>
      <c r="J412" s="158"/>
      <c r="K412" s="159"/>
      <c r="L412" s="76">
        <f>L408+L411</f>
        <v>350000000</v>
      </c>
      <c r="M412" s="77"/>
      <c r="N412" s="77"/>
      <c r="O412" s="77"/>
      <c r="P412" s="77"/>
    </row>
    <row r="413" spans="1:16" ht="15.75" x14ac:dyDescent="0.25">
      <c r="A413" s="69"/>
      <c r="B413" s="153" t="s">
        <v>51</v>
      </c>
      <c r="C413" s="153"/>
      <c r="D413" s="153"/>
      <c r="E413" s="153"/>
      <c r="F413" s="153"/>
      <c r="G413" s="153"/>
      <c r="H413" s="153"/>
      <c r="I413" s="153"/>
      <c r="J413" s="153"/>
      <c r="K413" s="153"/>
      <c r="L413" s="153"/>
      <c r="M413" s="153"/>
      <c r="N413" s="153"/>
      <c r="O413" s="153"/>
      <c r="P413" s="153"/>
    </row>
    <row r="414" spans="1:16" x14ac:dyDescent="0.25">
      <c r="A414" s="69"/>
      <c r="B414" s="160" t="s">
        <v>52</v>
      </c>
      <c r="C414" s="160"/>
      <c r="D414" s="160"/>
      <c r="E414" s="160"/>
      <c r="F414" s="160"/>
      <c r="G414" s="160"/>
      <c r="H414" s="160"/>
      <c r="I414" s="160"/>
      <c r="J414" s="160"/>
      <c r="K414" s="160"/>
      <c r="L414" s="160"/>
      <c r="M414" s="160"/>
      <c r="N414" s="160"/>
      <c r="O414" s="160"/>
      <c r="P414" s="160"/>
    </row>
    <row r="415" spans="1:16" x14ac:dyDescent="0.25">
      <c r="A415" s="69"/>
      <c r="B415" s="41" t="s">
        <v>33</v>
      </c>
      <c r="C415" s="107"/>
      <c r="D415" s="107"/>
      <c r="E415" s="108"/>
      <c r="F415" s="108"/>
      <c r="G415" s="107"/>
      <c r="H415" s="108"/>
      <c r="I415" s="109"/>
      <c r="J415" s="107"/>
      <c r="K415" s="108"/>
      <c r="L415" s="109"/>
      <c r="M415" s="110"/>
      <c r="N415" s="110"/>
      <c r="O415" s="89"/>
      <c r="P415" s="111"/>
    </row>
    <row r="416" spans="1:16" ht="15.75" x14ac:dyDescent="0.25">
      <c r="A416" s="69"/>
      <c r="B416" s="153" t="s">
        <v>38</v>
      </c>
      <c r="C416" s="158"/>
      <c r="D416" s="158"/>
      <c r="E416" s="158"/>
      <c r="F416" s="159"/>
      <c r="G416" s="75" t="s">
        <v>39</v>
      </c>
      <c r="H416" s="155" t="s">
        <v>68</v>
      </c>
      <c r="I416" s="158"/>
      <c r="J416" s="158"/>
      <c r="K416" s="159"/>
      <c r="L416" s="88">
        <f>SUM(L415)</f>
        <v>0</v>
      </c>
      <c r="M416" s="77"/>
      <c r="N416" s="77"/>
      <c r="O416" s="77"/>
      <c r="P416" s="77"/>
    </row>
    <row r="417" spans="1:16" x14ac:dyDescent="0.25">
      <c r="A417" s="69"/>
      <c r="B417" s="160" t="s">
        <v>53</v>
      </c>
      <c r="C417" s="160"/>
      <c r="D417" s="160"/>
      <c r="E417" s="160"/>
      <c r="F417" s="160"/>
      <c r="G417" s="160"/>
      <c r="H417" s="160"/>
      <c r="I417" s="160"/>
      <c r="J417" s="160"/>
      <c r="K417" s="160"/>
      <c r="L417" s="160"/>
      <c r="M417" s="160"/>
      <c r="N417" s="160"/>
      <c r="O417" s="160"/>
      <c r="P417" s="160"/>
    </row>
    <row r="418" spans="1:16" ht="99.75" x14ac:dyDescent="0.25">
      <c r="A418" s="67" t="s">
        <v>569</v>
      </c>
      <c r="B418" s="41" t="s">
        <v>33</v>
      </c>
      <c r="C418" s="48" t="s">
        <v>380</v>
      </c>
      <c r="D418" s="48" t="s">
        <v>381</v>
      </c>
      <c r="E418" s="42" t="s">
        <v>318</v>
      </c>
      <c r="F418" s="43" t="s">
        <v>94</v>
      </c>
      <c r="G418" s="48"/>
      <c r="H418" s="43"/>
      <c r="I418" s="43" t="s">
        <v>230</v>
      </c>
      <c r="J418" s="44" t="s">
        <v>99</v>
      </c>
      <c r="K418" s="44" t="s">
        <v>91</v>
      </c>
      <c r="L418" s="46">
        <v>2160000</v>
      </c>
      <c r="M418" s="53" t="s">
        <v>117</v>
      </c>
      <c r="N418" s="53" t="s">
        <v>214</v>
      </c>
      <c r="O418" s="43" t="s">
        <v>382</v>
      </c>
      <c r="P418" s="43" t="s">
        <v>93</v>
      </c>
    </row>
    <row r="419" spans="1:16" ht="99.75" x14ac:dyDescent="0.25">
      <c r="A419" s="67" t="s">
        <v>570</v>
      </c>
      <c r="B419" s="41" t="s">
        <v>34</v>
      </c>
      <c r="C419" s="42" t="s">
        <v>380</v>
      </c>
      <c r="D419" s="42" t="s">
        <v>425</v>
      </c>
      <c r="E419" s="42" t="s">
        <v>368</v>
      </c>
      <c r="F419" s="43" t="s">
        <v>94</v>
      </c>
      <c r="G419" s="48"/>
      <c r="H419" s="43"/>
      <c r="I419" s="43" t="s">
        <v>230</v>
      </c>
      <c r="J419" s="44" t="s">
        <v>99</v>
      </c>
      <c r="K419" s="44" t="s">
        <v>91</v>
      </c>
      <c r="L419" s="46">
        <v>4500000</v>
      </c>
      <c r="M419" s="53" t="s">
        <v>117</v>
      </c>
      <c r="N419" s="53" t="s">
        <v>214</v>
      </c>
      <c r="O419" s="43" t="s">
        <v>382</v>
      </c>
      <c r="P419" s="43" t="s">
        <v>93</v>
      </c>
    </row>
    <row r="420" spans="1:16" ht="99.75" x14ac:dyDescent="0.25">
      <c r="A420" s="67" t="s">
        <v>620</v>
      </c>
      <c r="B420" s="41" t="s">
        <v>35</v>
      </c>
      <c r="C420" s="42" t="s">
        <v>426</v>
      </c>
      <c r="D420" s="42" t="s">
        <v>427</v>
      </c>
      <c r="E420" s="42" t="s">
        <v>369</v>
      </c>
      <c r="F420" s="43" t="s">
        <v>94</v>
      </c>
      <c r="G420" s="48"/>
      <c r="H420" s="43"/>
      <c r="I420" s="43" t="s">
        <v>230</v>
      </c>
      <c r="J420" s="44" t="s">
        <v>99</v>
      </c>
      <c r="K420" s="44" t="s">
        <v>91</v>
      </c>
      <c r="L420" s="46">
        <v>4500000</v>
      </c>
      <c r="M420" s="53" t="s">
        <v>117</v>
      </c>
      <c r="N420" s="53" t="s">
        <v>214</v>
      </c>
      <c r="O420" s="43" t="s">
        <v>382</v>
      </c>
      <c r="P420" s="43" t="s">
        <v>93</v>
      </c>
    </row>
    <row r="421" spans="1:16" ht="15.75" x14ac:dyDescent="0.25">
      <c r="A421" s="69"/>
      <c r="B421" s="153" t="s">
        <v>38</v>
      </c>
      <c r="C421" s="153"/>
      <c r="D421" s="153"/>
      <c r="E421" s="153"/>
      <c r="F421" s="154"/>
      <c r="G421" s="75" t="s">
        <v>35</v>
      </c>
      <c r="H421" s="155" t="s">
        <v>71</v>
      </c>
      <c r="I421" s="156"/>
      <c r="J421" s="156"/>
      <c r="K421" s="157"/>
      <c r="L421" s="76">
        <f>SUM(L418:L420)</f>
        <v>11160000</v>
      </c>
      <c r="M421" s="81"/>
      <c r="N421" s="81"/>
      <c r="O421" s="81"/>
      <c r="P421" s="81"/>
    </row>
    <row r="422" spans="1:16" ht="15.75" x14ac:dyDescent="0.25">
      <c r="A422" s="69"/>
      <c r="B422" s="153" t="s">
        <v>41</v>
      </c>
      <c r="C422" s="153"/>
      <c r="D422" s="153"/>
      <c r="E422" s="153"/>
      <c r="F422" s="154"/>
      <c r="G422" s="75">
        <f>G416+G421</f>
        <v>3</v>
      </c>
      <c r="H422" s="155" t="s">
        <v>70</v>
      </c>
      <c r="I422" s="156"/>
      <c r="J422" s="156"/>
      <c r="K422" s="157"/>
      <c r="L422" s="76">
        <f>L416+L421</f>
        <v>11160000</v>
      </c>
      <c r="M422" s="81"/>
      <c r="N422" s="81"/>
      <c r="O422" s="81"/>
      <c r="P422" s="81"/>
    </row>
    <row r="423" spans="1:16" ht="15.75" x14ac:dyDescent="0.25">
      <c r="A423" s="69"/>
      <c r="B423" s="153" t="s">
        <v>54</v>
      </c>
      <c r="C423" s="153"/>
      <c r="D423" s="153"/>
      <c r="E423" s="153"/>
      <c r="F423" s="154"/>
      <c r="G423" s="79">
        <f>G422+G412+G396+G374</f>
        <v>86</v>
      </c>
      <c r="H423" s="155" t="s">
        <v>83</v>
      </c>
      <c r="I423" s="156"/>
      <c r="J423" s="156"/>
      <c r="K423" s="157"/>
      <c r="L423" s="76">
        <f>L422+L412+L404+L396+L374</f>
        <v>1742682377</v>
      </c>
      <c r="M423" s="81"/>
      <c r="N423" s="81"/>
      <c r="O423" s="81"/>
      <c r="P423" s="81"/>
    </row>
    <row r="424" spans="1:16" ht="18.75" x14ac:dyDescent="0.25">
      <c r="A424" s="69"/>
      <c r="B424" s="165" t="s">
        <v>73</v>
      </c>
      <c r="C424" s="165"/>
      <c r="D424" s="165"/>
      <c r="E424" s="165"/>
      <c r="F424" s="165"/>
      <c r="G424" s="165"/>
      <c r="H424" s="165"/>
      <c r="I424" s="165"/>
      <c r="J424" s="165"/>
      <c r="K424" s="165"/>
      <c r="L424" s="165"/>
      <c r="M424" s="165"/>
      <c r="N424" s="165"/>
      <c r="O424" s="165"/>
      <c r="P424" s="165"/>
    </row>
    <row r="425" spans="1:16" ht="15.75" x14ac:dyDescent="0.25">
      <c r="A425" s="69"/>
      <c r="B425" s="153" t="s">
        <v>36</v>
      </c>
      <c r="C425" s="153"/>
      <c r="D425" s="153"/>
      <c r="E425" s="153"/>
      <c r="F425" s="153"/>
      <c r="G425" s="153"/>
      <c r="H425" s="153"/>
      <c r="I425" s="153"/>
      <c r="J425" s="153"/>
      <c r="K425" s="153"/>
      <c r="L425" s="153"/>
      <c r="M425" s="153"/>
      <c r="N425" s="153"/>
      <c r="O425" s="153"/>
      <c r="P425" s="153"/>
    </row>
    <row r="426" spans="1:16" x14ac:dyDescent="0.25">
      <c r="A426" s="69"/>
      <c r="B426" s="161" t="s">
        <v>37</v>
      </c>
      <c r="C426" s="162"/>
      <c r="D426" s="162"/>
      <c r="E426" s="162"/>
      <c r="F426" s="162"/>
      <c r="G426" s="162"/>
      <c r="H426" s="162"/>
      <c r="I426" s="162"/>
      <c r="J426" s="162"/>
      <c r="K426" s="162"/>
      <c r="L426" s="162"/>
      <c r="M426" s="162"/>
      <c r="N426" s="162"/>
      <c r="O426" s="162"/>
      <c r="P426" s="163"/>
    </row>
    <row r="427" spans="1:16" x14ac:dyDescent="0.25">
      <c r="A427" s="69"/>
      <c r="B427" s="93" t="s">
        <v>33</v>
      </c>
      <c r="C427" s="82"/>
      <c r="D427" s="82"/>
      <c r="E427" s="83"/>
      <c r="F427" s="83"/>
      <c r="G427" s="82"/>
      <c r="H427" s="83"/>
      <c r="I427" s="84"/>
      <c r="J427" s="82"/>
      <c r="K427" s="83"/>
      <c r="L427" s="85"/>
      <c r="M427" s="86"/>
      <c r="N427" s="86"/>
      <c r="O427" s="83"/>
      <c r="P427" s="87"/>
    </row>
    <row r="428" spans="1:16" ht="15.75" x14ac:dyDescent="0.25">
      <c r="A428" s="69"/>
      <c r="B428" s="153" t="s">
        <v>38</v>
      </c>
      <c r="C428" s="153"/>
      <c r="D428" s="153"/>
      <c r="E428" s="153"/>
      <c r="F428" s="154"/>
      <c r="G428" s="75" t="s">
        <v>39</v>
      </c>
      <c r="H428" s="155" t="s">
        <v>68</v>
      </c>
      <c r="I428" s="156"/>
      <c r="J428" s="156"/>
      <c r="K428" s="157"/>
      <c r="L428" s="88">
        <f>SUM(L427)</f>
        <v>0</v>
      </c>
      <c r="M428" s="77"/>
      <c r="N428" s="77"/>
      <c r="O428" s="77"/>
      <c r="P428" s="77"/>
    </row>
    <row r="429" spans="1:16" x14ac:dyDescent="0.25">
      <c r="A429" s="69"/>
      <c r="B429" s="160" t="s">
        <v>40</v>
      </c>
      <c r="C429" s="160"/>
      <c r="D429" s="160"/>
      <c r="E429" s="160"/>
      <c r="F429" s="160"/>
      <c r="G429" s="160"/>
      <c r="H429" s="160"/>
      <c r="I429" s="160"/>
      <c r="J429" s="160"/>
      <c r="K429" s="160"/>
      <c r="L429" s="160"/>
      <c r="M429" s="160"/>
      <c r="N429" s="160"/>
      <c r="O429" s="160"/>
      <c r="P429" s="160"/>
    </row>
    <row r="430" spans="1:16" x14ac:dyDescent="0.25">
      <c r="A430" s="69"/>
      <c r="B430" s="93" t="s">
        <v>33</v>
      </c>
      <c r="C430" s="82"/>
      <c r="D430" s="82"/>
      <c r="E430" s="83"/>
      <c r="F430" s="83"/>
      <c r="G430" s="82"/>
      <c r="H430" s="83"/>
      <c r="I430" s="84"/>
      <c r="J430" s="82"/>
      <c r="K430" s="83"/>
      <c r="L430" s="85"/>
      <c r="M430" s="86"/>
      <c r="N430" s="86"/>
      <c r="O430" s="83"/>
      <c r="P430" s="87"/>
    </row>
    <row r="431" spans="1:16" ht="15.75" x14ac:dyDescent="0.25">
      <c r="A431" s="69"/>
      <c r="B431" s="153" t="s">
        <v>38</v>
      </c>
      <c r="C431" s="153"/>
      <c r="D431" s="153"/>
      <c r="E431" s="153"/>
      <c r="F431" s="154"/>
      <c r="G431" s="75" t="s">
        <v>39</v>
      </c>
      <c r="H431" s="155" t="s">
        <v>68</v>
      </c>
      <c r="I431" s="156"/>
      <c r="J431" s="156"/>
      <c r="K431" s="157"/>
      <c r="L431" s="88">
        <f>SUM(L430)</f>
        <v>0</v>
      </c>
      <c r="M431" s="77"/>
      <c r="N431" s="77"/>
      <c r="O431" s="77"/>
      <c r="P431" s="77"/>
    </row>
    <row r="432" spans="1:16" ht="15.75" x14ac:dyDescent="0.25">
      <c r="A432" s="69"/>
      <c r="B432" s="153" t="s">
        <v>41</v>
      </c>
      <c r="C432" s="153"/>
      <c r="D432" s="153"/>
      <c r="E432" s="153"/>
      <c r="F432" s="154"/>
      <c r="G432" s="79">
        <f>G431+G428</f>
        <v>0</v>
      </c>
      <c r="H432" s="155" t="s">
        <v>70</v>
      </c>
      <c r="I432" s="156"/>
      <c r="J432" s="156"/>
      <c r="K432" s="157"/>
      <c r="L432" s="88">
        <f>L428+L431</f>
        <v>0</v>
      </c>
      <c r="M432" s="77"/>
      <c r="N432" s="77"/>
      <c r="O432" s="77"/>
      <c r="P432" s="77"/>
    </row>
    <row r="433" spans="1:16" ht="15.75" x14ac:dyDescent="0.25">
      <c r="A433" s="69"/>
      <c r="B433" s="153" t="s">
        <v>42</v>
      </c>
      <c r="C433" s="153"/>
      <c r="D433" s="153"/>
      <c r="E433" s="153"/>
      <c r="F433" s="153"/>
      <c r="G433" s="153"/>
      <c r="H433" s="153"/>
      <c r="I433" s="153"/>
      <c r="J433" s="153"/>
      <c r="K433" s="153"/>
      <c r="L433" s="153"/>
      <c r="M433" s="153"/>
      <c r="N433" s="153"/>
      <c r="O433" s="153"/>
      <c r="P433" s="153"/>
    </row>
    <row r="434" spans="1:16" x14ac:dyDescent="0.25">
      <c r="A434" s="69"/>
      <c r="B434" s="160" t="s">
        <v>43</v>
      </c>
      <c r="C434" s="160"/>
      <c r="D434" s="160"/>
      <c r="E434" s="160"/>
      <c r="F434" s="160"/>
      <c r="G434" s="160"/>
      <c r="H434" s="160"/>
      <c r="I434" s="160"/>
      <c r="J434" s="160"/>
      <c r="K434" s="160"/>
      <c r="L434" s="160"/>
      <c r="M434" s="160"/>
      <c r="N434" s="160"/>
      <c r="O434" s="160"/>
      <c r="P434" s="160"/>
    </row>
    <row r="435" spans="1:16" ht="114" x14ac:dyDescent="0.25">
      <c r="A435" s="67" t="s">
        <v>621</v>
      </c>
      <c r="B435" s="41" t="s">
        <v>33</v>
      </c>
      <c r="C435" s="48" t="s">
        <v>203</v>
      </c>
      <c r="D435" s="48" t="s">
        <v>210</v>
      </c>
      <c r="E435" s="43" t="s">
        <v>224</v>
      </c>
      <c r="F435" s="43" t="s">
        <v>94</v>
      </c>
      <c r="G435" s="43">
        <v>642</v>
      </c>
      <c r="H435" s="43" t="s">
        <v>141</v>
      </c>
      <c r="I435" s="43">
        <v>1</v>
      </c>
      <c r="J435" s="43">
        <v>46</v>
      </c>
      <c r="K435" s="43" t="s">
        <v>91</v>
      </c>
      <c r="L435" s="46">
        <v>15843358</v>
      </c>
      <c r="M435" s="42" t="s">
        <v>142</v>
      </c>
      <c r="N435" s="42" t="s">
        <v>221</v>
      </c>
      <c r="O435" s="43" t="s">
        <v>223</v>
      </c>
      <c r="P435" s="134" t="s">
        <v>93</v>
      </c>
    </row>
    <row r="436" spans="1:16" ht="114" x14ac:dyDescent="0.25">
      <c r="A436" s="67" t="s">
        <v>571</v>
      </c>
      <c r="B436" s="41" t="s">
        <v>34</v>
      </c>
      <c r="C436" s="48" t="s">
        <v>203</v>
      </c>
      <c r="D436" s="48" t="s">
        <v>210</v>
      </c>
      <c r="E436" s="43" t="s">
        <v>225</v>
      </c>
      <c r="F436" s="43" t="s">
        <v>94</v>
      </c>
      <c r="G436" s="43">
        <v>642</v>
      </c>
      <c r="H436" s="43" t="s">
        <v>141</v>
      </c>
      <c r="I436" s="43">
        <v>1</v>
      </c>
      <c r="J436" s="43">
        <v>46</v>
      </c>
      <c r="K436" s="43" t="s">
        <v>91</v>
      </c>
      <c r="L436" s="46">
        <v>18118222</v>
      </c>
      <c r="M436" s="42" t="s">
        <v>142</v>
      </c>
      <c r="N436" s="42" t="s">
        <v>171</v>
      </c>
      <c r="O436" s="43" t="s">
        <v>223</v>
      </c>
      <c r="P436" s="134" t="s">
        <v>93</v>
      </c>
    </row>
    <row r="437" spans="1:16" ht="114" x14ac:dyDescent="0.25">
      <c r="A437" s="67" t="s">
        <v>572</v>
      </c>
      <c r="B437" s="41" t="s">
        <v>35</v>
      </c>
      <c r="C437" s="48" t="s">
        <v>203</v>
      </c>
      <c r="D437" s="48" t="s">
        <v>210</v>
      </c>
      <c r="E437" s="43" t="s">
        <v>226</v>
      </c>
      <c r="F437" s="43" t="s">
        <v>94</v>
      </c>
      <c r="G437" s="43">
        <v>642</v>
      </c>
      <c r="H437" s="43" t="s">
        <v>141</v>
      </c>
      <c r="I437" s="43">
        <v>1</v>
      </c>
      <c r="J437" s="43">
        <v>46</v>
      </c>
      <c r="K437" s="43" t="s">
        <v>91</v>
      </c>
      <c r="L437" s="46">
        <v>10519872</v>
      </c>
      <c r="M437" s="42" t="s">
        <v>95</v>
      </c>
      <c r="N437" s="42" t="s">
        <v>227</v>
      </c>
      <c r="O437" s="43" t="s">
        <v>222</v>
      </c>
      <c r="P437" s="134" t="s">
        <v>93</v>
      </c>
    </row>
    <row r="438" spans="1:16" ht="15.75" x14ac:dyDescent="0.25">
      <c r="A438" s="69"/>
      <c r="B438" s="153" t="s">
        <v>38</v>
      </c>
      <c r="C438" s="153"/>
      <c r="D438" s="153"/>
      <c r="E438" s="153"/>
      <c r="F438" s="154"/>
      <c r="G438" s="75" t="s">
        <v>35</v>
      </c>
      <c r="H438" s="155" t="s">
        <v>68</v>
      </c>
      <c r="I438" s="156"/>
      <c r="J438" s="156"/>
      <c r="K438" s="157"/>
      <c r="L438" s="76">
        <f>SUM(L435:L437)</f>
        <v>44481452</v>
      </c>
      <c r="M438" s="81"/>
      <c r="N438" s="81"/>
      <c r="O438" s="81"/>
      <c r="P438" s="81"/>
    </row>
    <row r="439" spans="1:16" x14ac:dyDescent="0.25">
      <c r="A439" s="69"/>
      <c r="B439" s="160" t="s">
        <v>44</v>
      </c>
      <c r="C439" s="160"/>
      <c r="D439" s="160"/>
      <c r="E439" s="160"/>
      <c r="F439" s="160"/>
      <c r="G439" s="160"/>
      <c r="H439" s="160"/>
      <c r="I439" s="160"/>
      <c r="J439" s="160"/>
      <c r="K439" s="160"/>
      <c r="L439" s="160"/>
      <c r="M439" s="160"/>
      <c r="N439" s="160"/>
      <c r="O439" s="160"/>
      <c r="P439" s="160"/>
    </row>
    <row r="440" spans="1:16" x14ac:dyDescent="0.25">
      <c r="A440" s="69"/>
      <c r="B440" s="41" t="s">
        <v>33</v>
      </c>
      <c r="C440" s="82"/>
      <c r="D440" s="82"/>
      <c r="E440" s="83"/>
      <c r="F440" s="83"/>
      <c r="G440" s="82"/>
      <c r="H440" s="83"/>
      <c r="I440" s="84"/>
      <c r="J440" s="82"/>
      <c r="K440" s="83"/>
      <c r="L440" s="85"/>
      <c r="M440" s="86"/>
      <c r="N440" s="86"/>
      <c r="O440" s="83"/>
      <c r="P440" s="87"/>
    </row>
    <row r="441" spans="1:16" ht="15.75" x14ac:dyDescent="0.25">
      <c r="A441" s="69"/>
      <c r="B441" s="153" t="s">
        <v>38</v>
      </c>
      <c r="C441" s="153"/>
      <c r="D441" s="153"/>
      <c r="E441" s="153"/>
      <c r="F441" s="154"/>
      <c r="G441" s="75" t="s">
        <v>39</v>
      </c>
      <c r="H441" s="155" t="s">
        <v>68</v>
      </c>
      <c r="I441" s="156"/>
      <c r="J441" s="156"/>
      <c r="K441" s="157"/>
      <c r="L441" s="88">
        <f>SUM(L440)</f>
        <v>0</v>
      </c>
      <c r="M441" s="77"/>
      <c r="N441" s="77"/>
      <c r="O441" s="77"/>
      <c r="P441" s="77"/>
    </row>
    <row r="442" spans="1:16" ht="15.75" x14ac:dyDescent="0.25">
      <c r="A442" s="69"/>
      <c r="B442" s="153" t="s">
        <v>41</v>
      </c>
      <c r="C442" s="158"/>
      <c r="D442" s="158"/>
      <c r="E442" s="158"/>
      <c r="F442" s="159"/>
      <c r="G442" s="79">
        <f>G438+G441</f>
        <v>3</v>
      </c>
      <c r="H442" s="155" t="s">
        <v>70</v>
      </c>
      <c r="I442" s="158"/>
      <c r="J442" s="158"/>
      <c r="K442" s="159"/>
      <c r="L442" s="76">
        <f>L438+L441</f>
        <v>44481452</v>
      </c>
      <c r="M442" s="77"/>
      <c r="N442" s="77"/>
      <c r="O442" s="77"/>
      <c r="P442" s="77"/>
    </row>
    <row r="443" spans="1:16" ht="15.75" x14ac:dyDescent="0.25">
      <c r="A443" s="69"/>
      <c r="B443" s="153" t="s">
        <v>45</v>
      </c>
      <c r="C443" s="153"/>
      <c r="D443" s="153"/>
      <c r="E443" s="153"/>
      <c r="F443" s="153"/>
      <c r="G443" s="153"/>
      <c r="H443" s="153"/>
      <c r="I443" s="153"/>
      <c r="J443" s="153"/>
      <c r="K443" s="153"/>
      <c r="L443" s="153"/>
      <c r="M443" s="153"/>
      <c r="N443" s="153"/>
      <c r="O443" s="153"/>
      <c r="P443" s="153"/>
    </row>
    <row r="444" spans="1:16" x14ac:dyDescent="0.25">
      <c r="A444" s="69"/>
      <c r="B444" s="160" t="s">
        <v>46</v>
      </c>
      <c r="C444" s="160"/>
      <c r="D444" s="160"/>
      <c r="E444" s="160"/>
      <c r="F444" s="160"/>
      <c r="G444" s="160"/>
      <c r="H444" s="160"/>
      <c r="I444" s="160"/>
      <c r="J444" s="160"/>
      <c r="K444" s="160"/>
      <c r="L444" s="160"/>
      <c r="M444" s="160"/>
      <c r="N444" s="160"/>
      <c r="O444" s="160"/>
      <c r="P444" s="160"/>
    </row>
    <row r="445" spans="1:16" x14ac:dyDescent="0.25">
      <c r="A445" s="69"/>
      <c r="B445" s="41" t="s">
        <v>33</v>
      </c>
      <c r="C445" s="82"/>
      <c r="D445" s="82"/>
      <c r="E445" s="83"/>
      <c r="F445" s="83"/>
      <c r="G445" s="83"/>
      <c r="H445" s="83"/>
      <c r="I445" s="83"/>
      <c r="J445" s="83"/>
      <c r="K445" s="105"/>
      <c r="L445" s="85"/>
      <c r="M445" s="86"/>
      <c r="N445" s="86"/>
      <c r="O445" s="83"/>
      <c r="P445" s="99"/>
    </row>
    <row r="446" spans="1:16" ht="15.75" x14ac:dyDescent="0.25">
      <c r="A446" s="69"/>
      <c r="B446" s="153" t="s">
        <v>38</v>
      </c>
      <c r="C446" s="153"/>
      <c r="D446" s="153"/>
      <c r="E446" s="153"/>
      <c r="F446" s="154"/>
      <c r="G446" s="75" t="s">
        <v>39</v>
      </c>
      <c r="H446" s="155" t="s">
        <v>68</v>
      </c>
      <c r="I446" s="156"/>
      <c r="J446" s="156"/>
      <c r="K446" s="157"/>
      <c r="L446" s="88">
        <f>SUM(L445)</f>
        <v>0</v>
      </c>
      <c r="M446" s="81"/>
      <c r="N446" s="81"/>
      <c r="O446" s="81"/>
      <c r="P446" s="81"/>
    </row>
    <row r="447" spans="1:16" x14ac:dyDescent="0.25">
      <c r="A447" s="69"/>
      <c r="B447" s="160" t="s">
        <v>47</v>
      </c>
      <c r="C447" s="160"/>
      <c r="D447" s="160"/>
      <c r="E447" s="160"/>
      <c r="F447" s="160"/>
      <c r="G447" s="160"/>
      <c r="H447" s="160"/>
      <c r="I447" s="160"/>
      <c r="J447" s="160"/>
      <c r="K447" s="160"/>
      <c r="L447" s="160"/>
      <c r="M447" s="160"/>
      <c r="N447" s="160"/>
      <c r="O447" s="160"/>
      <c r="P447" s="160"/>
    </row>
    <row r="448" spans="1:16" x14ac:dyDescent="0.25">
      <c r="A448" s="69"/>
      <c r="B448" s="41" t="s">
        <v>33</v>
      </c>
      <c r="C448" s="82"/>
      <c r="D448" s="82"/>
      <c r="E448" s="83"/>
      <c r="F448" s="83"/>
      <c r="G448" s="82"/>
      <c r="H448" s="83"/>
      <c r="I448" s="84"/>
      <c r="J448" s="82"/>
      <c r="K448" s="83"/>
      <c r="L448" s="85"/>
      <c r="M448" s="86"/>
      <c r="N448" s="86"/>
      <c r="O448" s="83"/>
      <c r="P448" s="87"/>
    </row>
    <row r="449" spans="1:16" ht="15.75" x14ac:dyDescent="0.25">
      <c r="A449" s="69"/>
      <c r="B449" s="153" t="s">
        <v>38</v>
      </c>
      <c r="C449" s="153"/>
      <c r="D449" s="153"/>
      <c r="E449" s="153"/>
      <c r="F449" s="154"/>
      <c r="G449" s="75" t="s">
        <v>39</v>
      </c>
      <c r="H449" s="155" t="s">
        <v>68</v>
      </c>
      <c r="I449" s="156"/>
      <c r="J449" s="156"/>
      <c r="K449" s="157"/>
      <c r="L449" s="88">
        <f>SUM(L448)</f>
        <v>0</v>
      </c>
      <c r="M449" s="77"/>
      <c r="N449" s="77"/>
      <c r="O449" s="77"/>
      <c r="P449" s="77"/>
    </row>
    <row r="450" spans="1:16" ht="15.75" x14ac:dyDescent="0.25">
      <c r="A450" s="69"/>
      <c r="B450" s="153" t="s">
        <v>41</v>
      </c>
      <c r="C450" s="158"/>
      <c r="D450" s="158"/>
      <c r="E450" s="158"/>
      <c r="F450" s="159"/>
      <c r="G450" s="79">
        <f>G446+G449</f>
        <v>0</v>
      </c>
      <c r="H450" s="155" t="s">
        <v>70</v>
      </c>
      <c r="I450" s="158"/>
      <c r="J450" s="158"/>
      <c r="K450" s="159"/>
      <c r="L450" s="88">
        <f>L446+L449</f>
        <v>0</v>
      </c>
      <c r="M450" s="77"/>
      <c r="N450" s="77"/>
      <c r="O450" s="77"/>
      <c r="P450" s="77"/>
    </row>
    <row r="451" spans="1:16" ht="15.75" x14ac:dyDescent="0.25">
      <c r="A451" s="69"/>
      <c r="B451" s="153" t="s">
        <v>48</v>
      </c>
      <c r="C451" s="153"/>
      <c r="D451" s="153"/>
      <c r="E451" s="153"/>
      <c r="F451" s="153"/>
      <c r="G451" s="153"/>
      <c r="H451" s="153"/>
      <c r="I451" s="153"/>
      <c r="J451" s="153"/>
      <c r="K451" s="153"/>
      <c r="L451" s="153"/>
      <c r="M451" s="153"/>
      <c r="N451" s="153"/>
      <c r="O451" s="153"/>
      <c r="P451" s="153"/>
    </row>
    <row r="452" spans="1:16" x14ac:dyDescent="0.25">
      <c r="A452" s="69"/>
      <c r="B452" s="160" t="s">
        <v>49</v>
      </c>
      <c r="C452" s="160"/>
      <c r="D452" s="160"/>
      <c r="E452" s="160"/>
      <c r="F452" s="160"/>
      <c r="G452" s="160"/>
      <c r="H452" s="160"/>
      <c r="I452" s="160"/>
      <c r="J452" s="160"/>
      <c r="K452" s="160"/>
      <c r="L452" s="160"/>
      <c r="M452" s="160"/>
      <c r="N452" s="160"/>
      <c r="O452" s="160"/>
      <c r="P452" s="160"/>
    </row>
    <row r="453" spans="1:16" x14ac:dyDescent="0.25">
      <c r="A453" s="69"/>
      <c r="B453" s="41" t="s">
        <v>33</v>
      </c>
      <c r="C453" s="82"/>
      <c r="D453" s="82"/>
      <c r="E453" s="83"/>
      <c r="F453" s="83"/>
      <c r="G453" s="82"/>
      <c r="H453" s="83"/>
      <c r="I453" s="84"/>
      <c r="J453" s="82"/>
      <c r="K453" s="83"/>
      <c r="L453" s="85"/>
      <c r="M453" s="86"/>
      <c r="N453" s="86"/>
      <c r="O453" s="83"/>
      <c r="P453" s="87"/>
    </row>
    <row r="454" spans="1:16" ht="15.75" x14ac:dyDescent="0.25">
      <c r="A454" s="69"/>
      <c r="B454" s="153" t="s">
        <v>38</v>
      </c>
      <c r="C454" s="153"/>
      <c r="D454" s="153"/>
      <c r="E454" s="153"/>
      <c r="F454" s="154"/>
      <c r="G454" s="75" t="s">
        <v>39</v>
      </c>
      <c r="H454" s="155" t="s">
        <v>68</v>
      </c>
      <c r="I454" s="156"/>
      <c r="J454" s="156"/>
      <c r="K454" s="157"/>
      <c r="L454" s="88">
        <f>SUM(L453)</f>
        <v>0</v>
      </c>
      <c r="M454" s="81"/>
      <c r="N454" s="81"/>
      <c r="O454" s="81"/>
      <c r="P454" s="81"/>
    </row>
    <row r="455" spans="1:16" x14ac:dyDescent="0.25">
      <c r="A455" s="69"/>
      <c r="B455" s="160" t="s">
        <v>50</v>
      </c>
      <c r="C455" s="160"/>
      <c r="D455" s="160"/>
      <c r="E455" s="160"/>
      <c r="F455" s="160"/>
      <c r="G455" s="160"/>
      <c r="H455" s="160"/>
      <c r="I455" s="160"/>
      <c r="J455" s="160"/>
      <c r="K455" s="160"/>
      <c r="L455" s="160"/>
      <c r="M455" s="160"/>
      <c r="N455" s="160"/>
      <c r="O455" s="160"/>
      <c r="P455" s="160"/>
    </row>
    <row r="456" spans="1:16" x14ac:dyDescent="0.25">
      <c r="A456" s="69"/>
      <c r="B456" s="41" t="s">
        <v>33</v>
      </c>
      <c r="C456" s="78"/>
      <c r="D456" s="78"/>
      <c r="E456" s="78"/>
      <c r="F456" s="78"/>
      <c r="G456" s="78"/>
      <c r="H456" s="78"/>
      <c r="I456" s="78"/>
      <c r="J456" s="78"/>
      <c r="K456" s="78"/>
      <c r="L456" s="78"/>
      <c r="M456" s="78"/>
      <c r="N456" s="78"/>
      <c r="O456" s="78"/>
      <c r="P456" s="106"/>
    </row>
    <row r="457" spans="1:16" ht="15.75" x14ac:dyDescent="0.25">
      <c r="A457" s="69"/>
      <c r="B457" s="153" t="s">
        <v>38</v>
      </c>
      <c r="C457" s="158"/>
      <c r="D457" s="158"/>
      <c r="E457" s="158"/>
      <c r="F457" s="159"/>
      <c r="G457" s="75" t="s">
        <v>39</v>
      </c>
      <c r="H457" s="155" t="s">
        <v>71</v>
      </c>
      <c r="I457" s="158"/>
      <c r="J457" s="158"/>
      <c r="K457" s="159"/>
      <c r="L457" s="88">
        <f>SUM(L456)</f>
        <v>0</v>
      </c>
      <c r="M457" s="77"/>
      <c r="N457" s="77"/>
      <c r="O457" s="77"/>
      <c r="P457" s="77"/>
    </row>
    <row r="458" spans="1:16" ht="15.75" x14ac:dyDescent="0.25">
      <c r="A458" s="69"/>
      <c r="B458" s="153" t="s">
        <v>41</v>
      </c>
      <c r="C458" s="158"/>
      <c r="D458" s="158"/>
      <c r="E458" s="158"/>
      <c r="F458" s="159"/>
      <c r="G458" s="79">
        <f>G454+G457</f>
        <v>0</v>
      </c>
      <c r="H458" s="155" t="s">
        <v>70</v>
      </c>
      <c r="I458" s="158"/>
      <c r="J458" s="158"/>
      <c r="K458" s="159"/>
      <c r="L458" s="88">
        <f>L454+L457</f>
        <v>0</v>
      </c>
      <c r="M458" s="77"/>
      <c r="N458" s="77"/>
      <c r="O458" s="77"/>
      <c r="P458" s="77"/>
    </row>
    <row r="459" spans="1:16" ht="15.75" x14ac:dyDescent="0.25">
      <c r="A459" s="69"/>
      <c r="B459" s="153" t="s">
        <v>51</v>
      </c>
      <c r="C459" s="153"/>
      <c r="D459" s="153"/>
      <c r="E459" s="153"/>
      <c r="F459" s="153"/>
      <c r="G459" s="153"/>
      <c r="H459" s="153"/>
      <c r="I459" s="153"/>
      <c r="J459" s="153"/>
      <c r="K459" s="153"/>
      <c r="L459" s="153"/>
      <c r="M459" s="153"/>
      <c r="N459" s="153"/>
      <c r="O459" s="153"/>
      <c r="P459" s="153"/>
    </row>
    <row r="460" spans="1:16" x14ac:dyDescent="0.25">
      <c r="A460" s="69"/>
      <c r="B460" s="160" t="s">
        <v>52</v>
      </c>
      <c r="C460" s="160"/>
      <c r="D460" s="160"/>
      <c r="E460" s="160"/>
      <c r="F460" s="160"/>
      <c r="G460" s="160"/>
      <c r="H460" s="160"/>
      <c r="I460" s="160"/>
      <c r="J460" s="160"/>
      <c r="K460" s="160"/>
      <c r="L460" s="160"/>
      <c r="M460" s="160"/>
      <c r="N460" s="160"/>
      <c r="O460" s="160"/>
      <c r="P460" s="160"/>
    </row>
    <row r="461" spans="1:16" x14ac:dyDescent="0.25">
      <c r="A461" s="69"/>
      <c r="B461" s="41" t="s">
        <v>33</v>
      </c>
      <c r="C461" s="107"/>
      <c r="D461" s="107"/>
      <c r="E461" s="108"/>
      <c r="F461" s="108"/>
      <c r="G461" s="107"/>
      <c r="H461" s="108"/>
      <c r="I461" s="109"/>
      <c r="J461" s="107"/>
      <c r="K461" s="108"/>
      <c r="L461" s="109"/>
      <c r="M461" s="110"/>
      <c r="N461" s="110"/>
      <c r="O461" s="89"/>
      <c r="P461" s="111"/>
    </row>
    <row r="462" spans="1:16" ht="15.75" x14ac:dyDescent="0.25">
      <c r="A462" s="69"/>
      <c r="B462" s="153" t="s">
        <v>38</v>
      </c>
      <c r="C462" s="158"/>
      <c r="D462" s="158"/>
      <c r="E462" s="158"/>
      <c r="F462" s="159"/>
      <c r="G462" s="75" t="s">
        <v>39</v>
      </c>
      <c r="H462" s="155" t="s">
        <v>68</v>
      </c>
      <c r="I462" s="158"/>
      <c r="J462" s="158"/>
      <c r="K462" s="159"/>
      <c r="L462" s="88">
        <f>SUM(L461)</f>
        <v>0</v>
      </c>
      <c r="M462" s="77"/>
      <c r="N462" s="77"/>
      <c r="O462" s="77"/>
      <c r="P462" s="77"/>
    </row>
    <row r="463" spans="1:16" x14ac:dyDescent="0.25">
      <c r="A463" s="69"/>
      <c r="B463" s="160" t="s">
        <v>53</v>
      </c>
      <c r="C463" s="160"/>
      <c r="D463" s="160"/>
      <c r="E463" s="160"/>
      <c r="F463" s="160"/>
      <c r="G463" s="160"/>
      <c r="H463" s="160"/>
      <c r="I463" s="160"/>
      <c r="J463" s="160"/>
      <c r="K463" s="160"/>
      <c r="L463" s="160"/>
      <c r="M463" s="160"/>
      <c r="N463" s="160"/>
      <c r="O463" s="160"/>
      <c r="P463" s="160"/>
    </row>
    <row r="464" spans="1:16" x14ac:dyDescent="0.25">
      <c r="A464" s="69"/>
      <c r="B464" s="41" t="s">
        <v>33</v>
      </c>
      <c r="C464" s="82"/>
      <c r="D464" s="82"/>
      <c r="E464" s="83"/>
      <c r="F464" s="83"/>
      <c r="G464" s="89"/>
      <c r="H464" s="89"/>
      <c r="I464" s="90"/>
      <c r="J464" s="89"/>
      <c r="K464" s="89"/>
      <c r="L464" s="90"/>
      <c r="M464" s="86"/>
      <c r="N464" s="86"/>
      <c r="O464" s="89"/>
      <c r="P464" s="91"/>
    </row>
    <row r="465" spans="1:16" ht="15.75" x14ac:dyDescent="0.25">
      <c r="A465" s="69"/>
      <c r="B465" s="153" t="s">
        <v>38</v>
      </c>
      <c r="C465" s="153"/>
      <c r="D465" s="153"/>
      <c r="E465" s="153"/>
      <c r="F465" s="154"/>
      <c r="G465" s="75" t="s">
        <v>39</v>
      </c>
      <c r="H465" s="155" t="s">
        <v>68</v>
      </c>
      <c r="I465" s="156"/>
      <c r="J465" s="156"/>
      <c r="K465" s="157"/>
      <c r="L465" s="88">
        <f>SUM(L464)</f>
        <v>0</v>
      </c>
      <c r="M465" s="81"/>
      <c r="N465" s="81"/>
      <c r="O465" s="81"/>
      <c r="P465" s="81"/>
    </row>
    <row r="466" spans="1:16" ht="15.75" x14ac:dyDescent="0.25">
      <c r="A466" s="69"/>
      <c r="B466" s="153" t="s">
        <v>41</v>
      </c>
      <c r="C466" s="153"/>
      <c r="D466" s="153"/>
      <c r="E466" s="153"/>
      <c r="F466" s="154"/>
      <c r="G466" s="75">
        <f>G462+G465</f>
        <v>0</v>
      </c>
      <c r="H466" s="155" t="s">
        <v>69</v>
      </c>
      <c r="I466" s="156"/>
      <c r="J466" s="156"/>
      <c r="K466" s="157"/>
      <c r="L466" s="88">
        <f>L462+L465</f>
        <v>0</v>
      </c>
      <c r="M466" s="81"/>
      <c r="N466" s="81"/>
      <c r="O466" s="81"/>
      <c r="P466" s="81"/>
    </row>
    <row r="467" spans="1:16" ht="15.75" x14ac:dyDescent="0.25">
      <c r="A467" s="69"/>
      <c r="B467" s="153" t="s">
        <v>55</v>
      </c>
      <c r="C467" s="153"/>
      <c r="D467" s="153"/>
      <c r="E467" s="153"/>
      <c r="F467" s="154"/>
      <c r="G467" s="79">
        <f>G466+G458+G442+G432</f>
        <v>3</v>
      </c>
      <c r="H467" s="155" t="s">
        <v>74</v>
      </c>
      <c r="I467" s="156"/>
      <c r="J467" s="156"/>
      <c r="K467" s="157"/>
      <c r="L467" s="76">
        <f>L466+L458+L442+L432</f>
        <v>44481452</v>
      </c>
      <c r="M467" s="81"/>
      <c r="N467" s="81"/>
      <c r="O467" s="81"/>
      <c r="P467" s="81"/>
    </row>
    <row r="468" spans="1:16" ht="18.75" x14ac:dyDescent="0.25">
      <c r="A468" s="69"/>
      <c r="B468" s="165" t="s">
        <v>75</v>
      </c>
      <c r="C468" s="165"/>
      <c r="D468" s="165"/>
      <c r="E468" s="165"/>
      <c r="F468" s="165"/>
      <c r="G468" s="165"/>
      <c r="H468" s="165"/>
      <c r="I468" s="165"/>
      <c r="J468" s="165"/>
      <c r="K468" s="165"/>
      <c r="L468" s="165"/>
      <c r="M468" s="165"/>
      <c r="N468" s="165"/>
      <c r="O468" s="165"/>
      <c r="P468" s="165"/>
    </row>
    <row r="469" spans="1:16" ht="15.75" x14ac:dyDescent="0.25">
      <c r="A469" s="69"/>
      <c r="B469" s="153" t="s">
        <v>36</v>
      </c>
      <c r="C469" s="153"/>
      <c r="D469" s="153"/>
      <c r="E469" s="153"/>
      <c r="F469" s="153"/>
      <c r="G469" s="153"/>
      <c r="H469" s="153"/>
      <c r="I469" s="153"/>
      <c r="J469" s="153"/>
      <c r="K469" s="153"/>
      <c r="L469" s="153"/>
      <c r="M469" s="153"/>
      <c r="N469" s="153"/>
      <c r="O469" s="153"/>
      <c r="P469" s="153"/>
    </row>
    <row r="470" spans="1:16" x14ac:dyDescent="0.25">
      <c r="A470" s="69"/>
      <c r="B470" s="161" t="s">
        <v>37</v>
      </c>
      <c r="C470" s="162"/>
      <c r="D470" s="162"/>
      <c r="E470" s="162"/>
      <c r="F470" s="162"/>
      <c r="G470" s="162"/>
      <c r="H470" s="162"/>
      <c r="I470" s="162"/>
      <c r="J470" s="162"/>
      <c r="K470" s="162"/>
      <c r="L470" s="162"/>
      <c r="M470" s="162"/>
      <c r="N470" s="162"/>
      <c r="O470" s="162"/>
      <c r="P470" s="163"/>
    </row>
    <row r="471" spans="1:16" x14ac:dyDescent="0.25">
      <c r="A471" s="69"/>
      <c r="B471" s="41" t="s">
        <v>33</v>
      </c>
      <c r="C471" s="82"/>
      <c r="D471" s="82"/>
      <c r="E471" s="83"/>
      <c r="F471" s="83"/>
      <c r="G471" s="82"/>
      <c r="H471" s="83"/>
      <c r="I471" s="84"/>
      <c r="J471" s="82"/>
      <c r="K471" s="83"/>
      <c r="L471" s="85"/>
      <c r="M471" s="86"/>
      <c r="N471" s="86"/>
      <c r="O471" s="83"/>
      <c r="P471" s="87"/>
    </row>
    <row r="472" spans="1:16" ht="15.75" x14ac:dyDescent="0.25">
      <c r="A472" s="69"/>
      <c r="B472" s="153" t="s">
        <v>38</v>
      </c>
      <c r="C472" s="153"/>
      <c r="D472" s="153"/>
      <c r="E472" s="153"/>
      <c r="F472" s="154"/>
      <c r="G472" s="75" t="s">
        <v>39</v>
      </c>
      <c r="H472" s="155" t="s">
        <v>68</v>
      </c>
      <c r="I472" s="156"/>
      <c r="J472" s="156"/>
      <c r="K472" s="157"/>
      <c r="L472" s="88">
        <f>SUM(L471)</f>
        <v>0</v>
      </c>
      <c r="M472" s="77"/>
      <c r="N472" s="77"/>
      <c r="O472" s="77"/>
      <c r="P472" s="77"/>
    </row>
    <row r="473" spans="1:16" x14ac:dyDescent="0.25">
      <c r="A473" s="69"/>
      <c r="B473" s="160" t="s">
        <v>40</v>
      </c>
      <c r="C473" s="160"/>
      <c r="D473" s="160"/>
      <c r="E473" s="160"/>
      <c r="F473" s="160"/>
      <c r="G473" s="160"/>
      <c r="H473" s="160"/>
      <c r="I473" s="160"/>
      <c r="J473" s="160"/>
      <c r="K473" s="160"/>
      <c r="L473" s="160"/>
      <c r="M473" s="160"/>
      <c r="N473" s="160"/>
      <c r="O473" s="160"/>
      <c r="P473" s="160"/>
    </row>
    <row r="474" spans="1:16" x14ac:dyDescent="0.25">
      <c r="A474" s="69"/>
      <c r="B474" s="41" t="s">
        <v>33</v>
      </c>
      <c r="C474" s="82"/>
      <c r="D474" s="82"/>
      <c r="E474" s="83"/>
      <c r="F474" s="83"/>
      <c r="G474" s="82"/>
      <c r="H474" s="83"/>
      <c r="I474" s="84"/>
      <c r="J474" s="82"/>
      <c r="K474" s="83"/>
      <c r="L474" s="85"/>
      <c r="M474" s="86"/>
      <c r="N474" s="86"/>
      <c r="O474" s="83"/>
      <c r="P474" s="87"/>
    </row>
    <row r="475" spans="1:16" ht="15.75" x14ac:dyDescent="0.25">
      <c r="A475" s="69"/>
      <c r="B475" s="153" t="s">
        <v>38</v>
      </c>
      <c r="C475" s="153"/>
      <c r="D475" s="153"/>
      <c r="E475" s="153"/>
      <c r="F475" s="154"/>
      <c r="G475" s="75" t="s">
        <v>39</v>
      </c>
      <c r="H475" s="155" t="s">
        <v>71</v>
      </c>
      <c r="I475" s="156"/>
      <c r="J475" s="156"/>
      <c r="K475" s="157"/>
      <c r="L475" s="88">
        <f>SUM(L474)</f>
        <v>0</v>
      </c>
      <c r="M475" s="77"/>
      <c r="N475" s="77"/>
      <c r="O475" s="77"/>
      <c r="P475" s="77"/>
    </row>
    <row r="476" spans="1:16" ht="15.75" x14ac:dyDescent="0.25">
      <c r="A476" s="69"/>
      <c r="B476" s="153" t="s">
        <v>41</v>
      </c>
      <c r="C476" s="153"/>
      <c r="D476" s="153"/>
      <c r="E476" s="153"/>
      <c r="F476" s="154"/>
      <c r="G476" s="79">
        <f>G475+G472</f>
        <v>0</v>
      </c>
      <c r="H476" s="155" t="s">
        <v>70</v>
      </c>
      <c r="I476" s="156"/>
      <c r="J476" s="156"/>
      <c r="K476" s="157"/>
      <c r="L476" s="88">
        <f>L472+L475</f>
        <v>0</v>
      </c>
      <c r="M476" s="77"/>
      <c r="N476" s="77"/>
      <c r="O476" s="77"/>
      <c r="P476" s="77"/>
    </row>
    <row r="477" spans="1:16" ht="15.75" x14ac:dyDescent="0.25">
      <c r="A477" s="69"/>
      <c r="B477" s="153" t="s">
        <v>42</v>
      </c>
      <c r="C477" s="153"/>
      <c r="D477" s="153"/>
      <c r="E477" s="153"/>
      <c r="F477" s="153"/>
      <c r="G477" s="153"/>
      <c r="H477" s="153"/>
      <c r="I477" s="153"/>
      <c r="J477" s="153"/>
      <c r="K477" s="153"/>
      <c r="L477" s="153"/>
      <c r="M477" s="153"/>
      <c r="N477" s="153"/>
      <c r="O477" s="153"/>
      <c r="P477" s="153"/>
    </row>
    <row r="478" spans="1:16" x14ac:dyDescent="0.25">
      <c r="A478" s="69"/>
      <c r="B478" s="160" t="s">
        <v>43</v>
      </c>
      <c r="C478" s="160"/>
      <c r="D478" s="160"/>
      <c r="E478" s="160"/>
      <c r="F478" s="160"/>
      <c r="G478" s="160"/>
      <c r="H478" s="160"/>
      <c r="I478" s="160"/>
      <c r="J478" s="160"/>
      <c r="K478" s="160"/>
      <c r="L478" s="160"/>
      <c r="M478" s="160"/>
      <c r="N478" s="160"/>
      <c r="O478" s="160"/>
      <c r="P478" s="160"/>
    </row>
    <row r="479" spans="1:16" x14ac:dyDescent="0.25">
      <c r="A479" s="69"/>
      <c r="B479" s="41" t="s">
        <v>33</v>
      </c>
      <c r="C479" s="82"/>
      <c r="D479" s="82"/>
      <c r="E479" s="83"/>
      <c r="F479" s="83"/>
      <c r="G479" s="83"/>
      <c r="H479" s="83"/>
      <c r="I479" s="83"/>
      <c r="J479" s="83"/>
      <c r="K479" s="105"/>
      <c r="L479" s="85"/>
      <c r="M479" s="86"/>
      <c r="N479" s="86"/>
      <c r="O479" s="83"/>
      <c r="P479" s="99"/>
    </row>
    <row r="480" spans="1:16" ht="15.75" x14ac:dyDescent="0.25">
      <c r="A480" s="69"/>
      <c r="B480" s="153" t="s">
        <v>38</v>
      </c>
      <c r="C480" s="153"/>
      <c r="D480" s="153"/>
      <c r="E480" s="153"/>
      <c r="F480" s="154"/>
      <c r="G480" s="75" t="s">
        <v>39</v>
      </c>
      <c r="H480" s="155" t="s">
        <v>68</v>
      </c>
      <c r="I480" s="156"/>
      <c r="J480" s="156"/>
      <c r="K480" s="157"/>
      <c r="L480" s="88">
        <f>SUM(L479)</f>
        <v>0</v>
      </c>
      <c r="M480" s="81"/>
      <c r="N480" s="81"/>
      <c r="O480" s="81"/>
      <c r="P480" s="81"/>
    </row>
    <row r="481" spans="1:16" x14ac:dyDescent="0.25">
      <c r="A481" s="69"/>
      <c r="B481" s="160" t="s">
        <v>44</v>
      </c>
      <c r="C481" s="160"/>
      <c r="D481" s="160"/>
      <c r="E481" s="160"/>
      <c r="F481" s="160"/>
      <c r="G481" s="160"/>
      <c r="H481" s="160"/>
      <c r="I481" s="160"/>
      <c r="J481" s="160"/>
      <c r="K481" s="160"/>
      <c r="L481" s="160"/>
      <c r="M481" s="160"/>
      <c r="N481" s="160"/>
      <c r="O481" s="160"/>
      <c r="P481" s="160"/>
    </row>
    <row r="482" spans="1:16" x14ac:dyDescent="0.25">
      <c r="A482" s="69"/>
      <c r="B482" s="41" t="s">
        <v>33</v>
      </c>
      <c r="C482" s="82"/>
      <c r="D482" s="82"/>
      <c r="E482" s="83"/>
      <c r="F482" s="83"/>
      <c r="G482" s="82"/>
      <c r="H482" s="83"/>
      <c r="I482" s="84"/>
      <c r="J482" s="82"/>
      <c r="K482" s="83"/>
      <c r="L482" s="85"/>
      <c r="M482" s="86"/>
      <c r="N482" s="86"/>
      <c r="O482" s="83"/>
      <c r="P482" s="87"/>
    </row>
    <row r="483" spans="1:16" ht="15.75" x14ac:dyDescent="0.25">
      <c r="A483" s="69"/>
      <c r="B483" s="153" t="s">
        <v>38</v>
      </c>
      <c r="C483" s="153"/>
      <c r="D483" s="153"/>
      <c r="E483" s="153"/>
      <c r="F483" s="154"/>
      <c r="G483" s="75" t="s">
        <v>39</v>
      </c>
      <c r="H483" s="155" t="s">
        <v>71</v>
      </c>
      <c r="I483" s="156"/>
      <c r="J483" s="156"/>
      <c r="K483" s="157"/>
      <c r="L483" s="88">
        <f>SUM(L482)</f>
        <v>0</v>
      </c>
      <c r="M483" s="77"/>
      <c r="N483" s="77"/>
      <c r="O483" s="77"/>
      <c r="P483" s="77"/>
    </row>
    <row r="484" spans="1:16" ht="15.75" x14ac:dyDescent="0.25">
      <c r="A484" s="69"/>
      <c r="B484" s="153" t="s">
        <v>41</v>
      </c>
      <c r="C484" s="158"/>
      <c r="D484" s="158"/>
      <c r="E484" s="158"/>
      <c r="F484" s="159"/>
      <c r="G484" s="79">
        <f>G480+G483</f>
        <v>0</v>
      </c>
      <c r="H484" s="155" t="s">
        <v>70</v>
      </c>
      <c r="I484" s="158"/>
      <c r="J484" s="158"/>
      <c r="K484" s="159"/>
      <c r="L484" s="88">
        <f>L480+L483</f>
        <v>0</v>
      </c>
      <c r="M484" s="77"/>
      <c r="N484" s="77"/>
      <c r="O484" s="77"/>
      <c r="P484" s="77"/>
    </row>
    <row r="485" spans="1:16" ht="15.75" x14ac:dyDescent="0.25">
      <c r="A485" s="69"/>
      <c r="B485" s="153" t="s">
        <v>45</v>
      </c>
      <c r="C485" s="153"/>
      <c r="D485" s="153"/>
      <c r="E485" s="153"/>
      <c r="F485" s="153"/>
      <c r="G485" s="153"/>
      <c r="H485" s="153"/>
      <c r="I485" s="153"/>
      <c r="J485" s="153"/>
      <c r="K485" s="153"/>
      <c r="L485" s="153"/>
      <c r="M485" s="153"/>
      <c r="N485" s="153"/>
      <c r="O485" s="153"/>
      <c r="P485" s="153"/>
    </row>
    <row r="486" spans="1:16" x14ac:dyDescent="0.25">
      <c r="A486" s="69"/>
      <c r="B486" s="160" t="s">
        <v>46</v>
      </c>
      <c r="C486" s="160"/>
      <c r="D486" s="160"/>
      <c r="E486" s="160"/>
      <c r="F486" s="160"/>
      <c r="G486" s="160"/>
      <c r="H486" s="160"/>
      <c r="I486" s="160"/>
      <c r="J486" s="160"/>
      <c r="K486" s="160"/>
      <c r="L486" s="160"/>
      <c r="M486" s="160"/>
      <c r="N486" s="160"/>
      <c r="O486" s="160"/>
      <c r="P486" s="160"/>
    </row>
    <row r="487" spans="1:16" x14ac:dyDescent="0.25">
      <c r="A487" s="69"/>
      <c r="B487" s="41" t="s">
        <v>33</v>
      </c>
      <c r="C487" s="82"/>
      <c r="D487" s="82"/>
      <c r="E487" s="83"/>
      <c r="F487" s="83"/>
      <c r="G487" s="83"/>
      <c r="H487" s="83"/>
      <c r="I487" s="83"/>
      <c r="J487" s="83"/>
      <c r="K487" s="105"/>
      <c r="L487" s="85"/>
      <c r="M487" s="86"/>
      <c r="N487" s="86"/>
      <c r="O487" s="83"/>
      <c r="P487" s="99"/>
    </row>
    <row r="488" spans="1:16" ht="15.75" x14ac:dyDescent="0.25">
      <c r="A488" s="69"/>
      <c r="B488" s="153" t="s">
        <v>38</v>
      </c>
      <c r="C488" s="153"/>
      <c r="D488" s="153"/>
      <c r="E488" s="153"/>
      <c r="F488" s="154"/>
      <c r="G488" s="75" t="s">
        <v>39</v>
      </c>
      <c r="H488" s="155" t="s">
        <v>68</v>
      </c>
      <c r="I488" s="156"/>
      <c r="J488" s="156"/>
      <c r="K488" s="157"/>
      <c r="L488" s="88">
        <f>SUM(L487)</f>
        <v>0</v>
      </c>
      <c r="M488" s="81"/>
      <c r="N488" s="81"/>
      <c r="O488" s="81"/>
      <c r="P488" s="81"/>
    </row>
    <row r="489" spans="1:16" x14ac:dyDescent="0.25">
      <c r="A489" s="69"/>
      <c r="B489" s="160" t="s">
        <v>47</v>
      </c>
      <c r="C489" s="160"/>
      <c r="D489" s="160"/>
      <c r="E489" s="160"/>
      <c r="F489" s="160"/>
      <c r="G489" s="160"/>
      <c r="H489" s="160"/>
      <c r="I489" s="160"/>
      <c r="J489" s="160"/>
      <c r="K489" s="160"/>
      <c r="L489" s="160"/>
      <c r="M489" s="160"/>
      <c r="N489" s="160"/>
      <c r="O489" s="160"/>
      <c r="P489" s="160"/>
    </row>
    <row r="490" spans="1:16" x14ac:dyDescent="0.25">
      <c r="A490" s="69"/>
      <c r="B490" s="41" t="s">
        <v>33</v>
      </c>
      <c r="C490" s="82"/>
      <c r="D490" s="82"/>
      <c r="E490" s="83"/>
      <c r="F490" s="83"/>
      <c r="G490" s="82"/>
      <c r="H490" s="83"/>
      <c r="I490" s="84"/>
      <c r="J490" s="82"/>
      <c r="K490" s="83"/>
      <c r="L490" s="85"/>
      <c r="M490" s="86"/>
      <c r="N490" s="86"/>
      <c r="O490" s="83"/>
      <c r="P490" s="87"/>
    </row>
    <row r="491" spans="1:16" ht="15.75" x14ac:dyDescent="0.25">
      <c r="A491" s="69"/>
      <c r="B491" s="153" t="s">
        <v>38</v>
      </c>
      <c r="C491" s="153"/>
      <c r="D491" s="153"/>
      <c r="E491" s="153"/>
      <c r="F491" s="154"/>
      <c r="G491" s="75" t="s">
        <v>39</v>
      </c>
      <c r="H491" s="155" t="s">
        <v>68</v>
      </c>
      <c r="I491" s="156"/>
      <c r="J491" s="156"/>
      <c r="K491" s="157"/>
      <c r="L491" s="88">
        <f>SUM(L490)</f>
        <v>0</v>
      </c>
      <c r="M491" s="77"/>
      <c r="N491" s="77"/>
      <c r="O491" s="77"/>
      <c r="P491" s="77"/>
    </row>
    <row r="492" spans="1:16" ht="15.75" x14ac:dyDescent="0.25">
      <c r="A492" s="69"/>
      <c r="B492" s="153" t="s">
        <v>41</v>
      </c>
      <c r="C492" s="158"/>
      <c r="D492" s="158"/>
      <c r="E492" s="158"/>
      <c r="F492" s="159"/>
      <c r="G492" s="79">
        <f>G488+G491</f>
        <v>0</v>
      </c>
      <c r="H492" s="155" t="s">
        <v>70</v>
      </c>
      <c r="I492" s="158"/>
      <c r="J492" s="158"/>
      <c r="K492" s="159"/>
      <c r="L492" s="88">
        <f>L488+L491</f>
        <v>0</v>
      </c>
      <c r="M492" s="77"/>
      <c r="N492" s="77"/>
      <c r="O492" s="77"/>
      <c r="P492" s="77"/>
    </row>
    <row r="493" spans="1:16" ht="15.75" x14ac:dyDescent="0.25">
      <c r="A493" s="69"/>
      <c r="B493" s="153" t="s">
        <v>48</v>
      </c>
      <c r="C493" s="153"/>
      <c r="D493" s="153"/>
      <c r="E493" s="153"/>
      <c r="F493" s="153"/>
      <c r="G493" s="153"/>
      <c r="H493" s="153"/>
      <c r="I493" s="153"/>
      <c r="J493" s="153"/>
      <c r="K493" s="153"/>
      <c r="L493" s="153"/>
      <c r="M493" s="153"/>
      <c r="N493" s="153"/>
      <c r="O493" s="153"/>
      <c r="P493" s="153"/>
    </row>
    <row r="494" spans="1:16" x14ac:dyDescent="0.25">
      <c r="A494" s="69"/>
      <c r="B494" s="160" t="s">
        <v>49</v>
      </c>
      <c r="C494" s="160"/>
      <c r="D494" s="160"/>
      <c r="E494" s="160"/>
      <c r="F494" s="160"/>
      <c r="G494" s="160"/>
      <c r="H494" s="160"/>
      <c r="I494" s="160"/>
      <c r="J494" s="160"/>
      <c r="K494" s="160"/>
      <c r="L494" s="160"/>
      <c r="M494" s="160"/>
      <c r="N494" s="160"/>
      <c r="O494" s="160"/>
      <c r="P494" s="160"/>
    </row>
    <row r="495" spans="1:16" x14ac:dyDescent="0.25">
      <c r="A495" s="69"/>
      <c r="B495" s="41" t="s">
        <v>33</v>
      </c>
      <c r="C495" s="82"/>
      <c r="D495" s="82"/>
      <c r="E495" s="83"/>
      <c r="F495" s="83"/>
      <c r="G495" s="82"/>
      <c r="H495" s="83"/>
      <c r="I495" s="84"/>
      <c r="J495" s="82"/>
      <c r="K495" s="83"/>
      <c r="L495" s="85"/>
      <c r="M495" s="86"/>
      <c r="N495" s="86"/>
      <c r="O495" s="83"/>
      <c r="P495" s="87"/>
    </row>
    <row r="496" spans="1:16" ht="15.75" x14ac:dyDescent="0.25">
      <c r="A496" s="69"/>
      <c r="B496" s="153" t="s">
        <v>38</v>
      </c>
      <c r="C496" s="153"/>
      <c r="D496" s="153"/>
      <c r="E496" s="153"/>
      <c r="F496" s="154"/>
      <c r="G496" s="75" t="s">
        <v>39</v>
      </c>
      <c r="H496" s="155" t="s">
        <v>68</v>
      </c>
      <c r="I496" s="156"/>
      <c r="J496" s="156"/>
      <c r="K496" s="157"/>
      <c r="L496" s="88">
        <f>SUM(L495)</f>
        <v>0</v>
      </c>
      <c r="M496" s="81"/>
      <c r="N496" s="81"/>
      <c r="O496" s="81"/>
      <c r="P496" s="81"/>
    </row>
    <row r="497" spans="1:16" x14ac:dyDescent="0.25">
      <c r="A497" s="69"/>
      <c r="B497" s="160" t="s">
        <v>50</v>
      </c>
      <c r="C497" s="160"/>
      <c r="D497" s="160"/>
      <c r="E497" s="160"/>
      <c r="F497" s="160"/>
      <c r="G497" s="160"/>
      <c r="H497" s="160"/>
      <c r="I497" s="160"/>
      <c r="J497" s="160"/>
      <c r="K497" s="160"/>
      <c r="L497" s="160"/>
      <c r="M497" s="160"/>
      <c r="N497" s="160"/>
      <c r="O497" s="160"/>
      <c r="P497" s="160"/>
    </row>
    <row r="498" spans="1:16" x14ac:dyDescent="0.25">
      <c r="A498" s="69"/>
      <c r="B498" s="41" t="s">
        <v>33</v>
      </c>
      <c r="C498" s="78"/>
      <c r="D498" s="78"/>
      <c r="E498" s="78"/>
      <c r="F498" s="78"/>
      <c r="G498" s="78"/>
      <c r="H498" s="78"/>
      <c r="I498" s="78"/>
      <c r="J498" s="78"/>
      <c r="K498" s="78"/>
      <c r="L498" s="78"/>
      <c r="M498" s="78"/>
      <c r="N498" s="78"/>
      <c r="O498" s="78"/>
      <c r="P498" s="106"/>
    </row>
    <row r="499" spans="1:16" ht="15.75" x14ac:dyDescent="0.25">
      <c r="A499" s="69"/>
      <c r="B499" s="153" t="s">
        <v>38</v>
      </c>
      <c r="C499" s="158"/>
      <c r="D499" s="158"/>
      <c r="E499" s="158"/>
      <c r="F499" s="159"/>
      <c r="G499" s="75" t="s">
        <v>39</v>
      </c>
      <c r="H499" s="155" t="s">
        <v>68</v>
      </c>
      <c r="I499" s="158"/>
      <c r="J499" s="158"/>
      <c r="K499" s="159"/>
      <c r="L499" s="88">
        <f>SUM(L498)</f>
        <v>0</v>
      </c>
      <c r="M499" s="77"/>
      <c r="N499" s="77"/>
      <c r="O499" s="77"/>
      <c r="P499" s="77"/>
    </row>
    <row r="500" spans="1:16" ht="15.75" x14ac:dyDescent="0.25">
      <c r="A500" s="69"/>
      <c r="B500" s="153" t="s">
        <v>41</v>
      </c>
      <c r="C500" s="158"/>
      <c r="D500" s="158"/>
      <c r="E500" s="158"/>
      <c r="F500" s="159"/>
      <c r="G500" s="79">
        <f>G496+G499</f>
        <v>0</v>
      </c>
      <c r="H500" s="155" t="s">
        <v>70</v>
      </c>
      <c r="I500" s="158"/>
      <c r="J500" s="158"/>
      <c r="K500" s="159"/>
      <c r="L500" s="88">
        <f>L496+L499</f>
        <v>0</v>
      </c>
      <c r="M500" s="77"/>
      <c r="N500" s="77"/>
      <c r="O500" s="77"/>
      <c r="P500" s="77"/>
    </row>
    <row r="501" spans="1:16" ht="15.75" x14ac:dyDescent="0.25">
      <c r="A501" s="69"/>
      <c r="B501" s="153" t="s">
        <v>51</v>
      </c>
      <c r="C501" s="153"/>
      <c r="D501" s="153"/>
      <c r="E501" s="153"/>
      <c r="F501" s="153"/>
      <c r="G501" s="153"/>
      <c r="H501" s="153"/>
      <c r="I501" s="153"/>
      <c r="J501" s="153"/>
      <c r="K501" s="153"/>
      <c r="L501" s="153"/>
      <c r="M501" s="153"/>
      <c r="N501" s="153"/>
      <c r="O501" s="153"/>
      <c r="P501" s="153"/>
    </row>
    <row r="502" spans="1:16" x14ac:dyDescent="0.25">
      <c r="A502" s="69"/>
      <c r="B502" s="160" t="s">
        <v>52</v>
      </c>
      <c r="C502" s="160"/>
      <c r="D502" s="160"/>
      <c r="E502" s="160"/>
      <c r="F502" s="160"/>
      <c r="G502" s="160"/>
      <c r="H502" s="160"/>
      <c r="I502" s="160"/>
      <c r="J502" s="160"/>
      <c r="K502" s="160"/>
      <c r="L502" s="160"/>
      <c r="M502" s="160"/>
      <c r="N502" s="160"/>
      <c r="O502" s="160"/>
      <c r="P502" s="160"/>
    </row>
    <row r="503" spans="1:16" x14ac:dyDescent="0.25">
      <c r="A503" s="69"/>
      <c r="B503" s="41" t="s">
        <v>33</v>
      </c>
      <c r="C503" s="107"/>
      <c r="D503" s="107"/>
      <c r="E503" s="108"/>
      <c r="F503" s="108"/>
      <c r="G503" s="107"/>
      <c r="H503" s="108"/>
      <c r="I503" s="109"/>
      <c r="J503" s="107"/>
      <c r="K503" s="108"/>
      <c r="L503" s="109"/>
      <c r="M503" s="110"/>
      <c r="N503" s="110"/>
      <c r="O503" s="89"/>
      <c r="P503" s="111"/>
    </row>
    <row r="504" spans="1:16" ht="15.75" x14ac:dyDescent="0.25">
      <c r="A504" s="69"/>
      <c r="B504" s="153" t="s">
        <v>38</v>
      </c>
      <c r="C504" s="158"/>
      <c r="D504" s="158"/>
      <c r="E504" s="158"/>
      <c r="F504" s="159"/>
      <c r="G504" s="75" t="s">
        <v>39</v>
      </c>
      <c r="H504" s="155" t="s">
        <v>68</v>
      </c>
      <c r="I504" s="158"/>
      <c r="J504" s="158"/>
      <c r="K504" s="159"/>
      <c r="L504" s="88">
        <f>SUM(L503)</f>
        <v>0</v>
      </c>
      <c r="M504" s="77"/>
      <c r="N504" s="77"/>
      <c r="O504" s="77"/>
      <c r="P504" s="77"/>
    </row>
    <row r="505" spans="1:16" x14ac:dyDescent="0.25">
      <c r="A505" s="69"/>
      <c r="B505" s="160" t="s">
        <v>53</v>
      </c>
      <c r="C505" s="160"/>
      <c r="D505" s="160"/>
      <c r="E505" s="160"/>
      <c r="F505" s="160"/>
      <c r="G505" s="160"/>
      <c r="H505" s="160"/>
      <c r="I505" s="160"/>
      <c r="J505" s="160"/>
      <c r="K505" s="160"/>
      <c r="L505" s="160"/>
      <c r="M505" s="160"/>
      <c r="N505" s="160"/>
      <c r="O505" s="160"/>
      <c r="P505" s="160"/>
    </row>
    <row r="506" spans="1:16" x14ac:dyDescent="0.25">
      <c r="A506" s="69"/>
      <c r="B506" s="41" t="s">
        <v>33</v>
      </c>
      <c r="C506" s="82"/>
      <c r="D506" s="82"/>
      <c r="E506" s="83"/>
      <c r="F506" s="83"/>
      <c r="G506" s="89"/>
      <c r="H506" s="89"/>
      <c r="I506" s="90"/>
      <c r="J506" s="89"/>
      <c r="K506" s="89"/>
      <c r="L506" s="90"/>
      <c r="M506" s="86"/>
      <c r="N506" s="86"/>
      <c r="O506" s="89"/>
      <c r="P506" s="91"/>
    </row>
    <row r="507" spans="1:16" ht="15.75" x14ac:dyDescent="0.25">
      <c r="A507" s="69"/>
      <c r="B507" s="153" t="s">
        <v>38</v>
      </c>
      <c r="C507" s="153"/>
      <c r="D507" s="153"/>
      <c r="E507" s="153"/>
      <c r="F507" s="154"/>
      <c r="G507" s="75" t="s">
        <v>39</v>
      </c>
      <c r="H507" s="155" t="s">
        <v>68</v>
      </c>
      <c r="I507" s="156"/>
      <c r="J507" s="156"/>
      <c r="K507" s="157"/>
      <c r="L507" s="88">
        <f>SUM(L506)</f>
        <v>0</v>
      </c>
      <c r="M507" s="81"/>
      <c r="N507" s="81"/>
      <c r="O507" s="81"/>
      <c r="P507" s="81"/>
    </row>
    <row r="508" spans="1:16" ht="15.75" x14ac:dyDescent="0.25">
      <c r="A508" s="69"/>
      <c r="B508" s="153" t="s">
        <v>41</v>
      </c>
      <c r="C508" s="153"/>
      <c r="D508" s="153"/>
      <c r="E508" s="153"/>
      <c r="F508" s="154"/>
      <c r="G508" s="75">
        <f>G504+G507</f>
        <v>0</v>
      </c>
      <c r="H508" s="155" t="s">
        <v>70</v>
      </c>
      <c r="I508" s="156"/>
      <c r="J508" s="156"/>
      <c r="K508" s="157"/>
      <c r="L508" s="88">
        <f>L504+L507</f>
        <v>0</v>
      </c>
      <c r="M508" s="81"/>
      <c r="N508" s="81"/>
      <c r="O508" s="81"/>
      <c r="P508" s="81"/>
    </row>
    <row r="509" spans="1:16" ht="15.75" x14ac:dyDescent="0.25">
      <c r="A509" s="69"/>
      <c r="B509" s="153" t="s">
        <v>56</v>
      </c>
      <c r="C509" s="153"/>
      <c r="D509" s="153"/>
      <c r="E509" s="153"/>
      <c r="F509" s="154"/>
      <c r="G509" s="79">
        <f>G508+G500+G484+G476</f>
        <v>0</v>
      </c>
      <c r="H509" s="155" t="s">
        <v>77</v>
      </c>
      <c r="I509" s="156"/>
      <c r="J509" s="156"/>
      <c r="K509" s="157"/>
      <c r="L509" s="88">
        <f>L508+L500+L484+L476</f>
        <v>0</v>
      </c>
      <c r="M509" s="81"/>
      <c r="N509" s="81"/>
      <c r="O509" s="81"/>
      <c r="P509" s="81"/>
    </row>
    <row r="510" spans="1:16" ht="20.25" x14ac:dyDescent="0.25">
      <c r="A510" s="69"/>
      <c r="B510" s="164" t="s">
        <v>78</v>
      </c>
      <c r="C510" s="164"/>
      <c r="D510" s="164"/>
      <c r="E510" s="164"/>
      <c r="F510" s="164"/>
      <c r="G510" s="164"/>
      <c r="H510" s="164"/>
      <c r="I510" s="164"/>
      <c r="J510" s="164"/>
      <c r="K510" s="164"/>
      <c r="L510" s="164"/>
      <c r="M510" s="164"/>
      <c r="N510" s="164"/>
      <c r="O510" s="164"/>
      <c r="P510" s="164"/>
    </row>
    <row r="511" spans="1:16" ht="15.75" x14ac:dyDescent="0.25">
      <c r="A511" s="69"/>
      <c r="B511" s="153" t="s">
        <v>36</v>
      </c>
      <c r="C511" s="153"/>
      <c r="D511" s="153"/>
      <c r="E511" s="153"/>
      <c r="F511" s="153"/>
      <c r="G511" s="153"/>
      <c r="H511" s="153"/>
      <c r="I511" s="153"/>
      <c r="J511" s="153"/>
      <c r="K511" s="153"/>
      <c r="L511" s="153"/>
      <c r="M511" s="153"/>
      <c r="N511" s="153"/>
      <c r="O511" s="153"/>
      <c r="P511" s="153"/>
    </row>
    <row r="512" spans="1:16" x14ac:dyDescent="0.25">
      <c r="A512" s="69"/>
      <c r="B512" s="161" t="s">
        <v>37</v>
      </c>
      <c r="C512" s="162"/>
      <c r="D512" s="162"/>
      <c r="E512" s="162"/>
      <c r="F512" s="162"/>
      <c r="G512" s="162"/>
      <c r="H512" s="162"/>
      <c r="I512" s="162"/>
      <c r="J512" s="162"/>
      <c r="K512" s="162"/>
      <c r="L512" s="162"/>
      <c r="M512" s="162"/>
      <c r="N512" s="162"/>
      <c r="O512" s="162"/>
      <c r="P512" s="163"/>
    </row>
    <row r="513" spans="1:16" x14ac:dyDescent="0.25">
      <c r="A513" s="69"/>
      <c r="B513" s="41" t="s">
        <v>33</v>
      </c>
      <c r="C513" s="82"/>
      <c r="D513" s="82"/>
      <c r="E513" s="83"/>
      <c r="F513" s="83"/>
      <c r="G513" s="82"/>
      <c r="H513" s="83"/>
      <c r="I513" s="84"/>
      <c r="J513" s="82"/>
      <c r="K513" s="83"/>
      <c r="L513" s="85"/>
      <c r="M513" s="86"/>
      <c r="N513" s="86"/>
      <c r="O513" s="83"/>
      <c r="P513" s="87"/>
    </row>
    <row r="514" spans="1:16" ht="15.75" x14ac:dyDescent="0.25">
      <c r="A514" s="69"/>
      <c r="B514" s="153" t="s">
        <v>38</v>
      </c>
      <c r="C514" s="153"/>
      <c r="D514" s="153"/>
      <c r="E514" s="153"/>
      <c r="F514" s="154"/>
      <c r="G514" s="75" t="s">
        <v>39</v>
      </c>
      <c r="H514" s="155" t="s">
        <v>71</v>
      </c>
      <c r="I514" s="156"/>
      <c r="J514" s="156"/>
      <c r="K514" s="157"/>
      <c r="L514" s="88">
        <f>SUM(L513)</f>
        <v>0</v>
      </c>
      <c r="M514" s="77"/>
      <c r="N514" s="77"/>
      <c r="O514" s="77"/>
      <c r="P514" s="77"/>
    </row>
    <row r="515" spans="1:16" x14ac:dyDescent="0.25">
      <c r="A515" s="69"/>
      <c r="B515" s="160" t="s">
        <v>40</v>
      </c>
      <c r="C515" s="160"/>
      <c r="D515" s="160"/>
      <c r="E515" s="160"/>
      <c r="F515" s="160"/>
      <c r="G515" s="160"/>
      <c r="H515" s="160"/>
      <c r="I515" s="160"/>
      <c r="J515" s="160"/>
      <c r="K515" s="160"/>
      <c r="L515" s="160"/>
      <c r="M515" s="160"/>
      <c r="N515" s="160"/>
      <c r="O515" s="160"/>
      <c r="P515" s="160"/>
    </row>
    <row r="516" spans="1:16" x14ac:dyDescent="0.25">
      <c r="A516" s="69"/>
      <c r="B516" s="41" t="s">
        <v>33</v>
      </c>
      <c r="C516" s="82"/>
      <c r="D516" s="82"/>
      <c r="E516" s="83"/>
      <c r="F516" s="83"/>
      <c r="G516" s="82"/>
      <c r="H516" s="83"/>
      <c r="I516" s="84"/>
      <c r="J516" s="82"/>
      <c r="K516" s="83"/>
      <c r="L516" s="85"/>
      <c r="M516" s="86"/>
      <c r="N516" s="86"/>
      <c r="O516" s="83"/>
      <c r="P516" s="87"/>
    </row>
    <row r="517" spans="1:16" ht="15.75" x14ac:dyDescent="0.25">
      <c r="A517" s="69"/>
      <c r="B517" s="153" t="s">
        <v>38</v>
      </c>
      <c r="C517" s="153"/>
      <c r="D517" s="153"/>
      <c r="E517" s="153"/>
      <c r="F517" s="154"/>
      <c r="G517" s="75" t="s">
        <v>39</v>
      </c>
      <c r="H517" s="155" t="s">
        <v>71</v>
      </c>
      <c r="I517" s="156"/>
      <c r="J517" s="156"/>
      <c r="K517" s="157"/>
      <c r="L517" s="88">
        <f>SUM(L516)</f>
        <v>0</v>
      </c>
      <c r="M517" s="77"/>
      <c r="N517" s="77"/>
      <c r="O517" s="77"/>
      <c r="P517" s="77"/>
    </row>
    <row r="518" spans="1:16" ht="15.75" x14ac:dyDescent="0.25">
      <c r="A518" s="69"/>
      <c r="B518" s="153" t="s">
        <v>41</v>
      </c>
      <c r="C518" s="153"/>
      <c r="D518" s="153"/>
      <c r="E518" s="153"/>
      <c r="F518" s="154"/>
      <c r="G518" s="79">
        <f>G517+G514</f>
        <v>0</v>
      </c>
      <c r="H518" s="155" t="s">
        <v>70</v>
      </c>
      <c r="I518" s="156"/>
      <c r="J518" s="156"/>
      <c r="K518" s="157"/>
      <c r="L518" s="88">
        <f>L514+L517</f>
        <v>0</v>
      </c>
      <c r="M518" s="77"/>
      <c r="N518" s="77"/>
      <c r="O518" s="77"/>
      <c r="P518" s="77"/>
    </row>
    <row r="519" spans="1:16" ht="15.75" x14ac:dyDescent="0.25">
      <c r="A519" s="69"/>
      <c r="B519" s="153" t="s">
        <v>42</v>
      </c>
      <c r="C519" s="153"/>
      <c r="D519" s="153"/>
      <c r="E519" s="153"/>
      <c r="F519" s="153"/>
      <c r="G519" s="153"/>
      <c r="H519" s="153"/>
      <c r="I519" s="153"/>
      <c r="J519" s="153"/>
      <c r="K519" s="153"/>
      <c r="L519" s="153"/>
      <c r="M519" s="153"/>
      <c r="N519" s="153"/>
      <c r="O519" s="153"/>
      <c r="P519" s="153"/>
    </row>
    <row r="520" spans="1:16" x14ac:dyDescent="0.25">
      <c r="A520" s="69"/>
      <c r="B520" s="160" t="s">
        <v>43</v>
      </c>
      <c r="C520" s="160"/>
      <c r="D520" s="160"/>
      <c r="E520" s="160"/>
      <c r="F520" s="160"/>
      <c r="G520" s="160"/>
      <c r="H520" s="160"/>
      <c r="I520" s="160"/>
      <c r="J520" s="160"/>
      <c r="K520" s="160"/>
      <c r="L520" s="160"/>
      <c r="M520" s="160"/>
      <c r="N520" s="160"/>
      <c r="O520" s="160"/>
      <c r="P520" s="160"/>
    </row>
    <row r="521" spans="1:16" x14ac:dyDescent="0.25">
      <c r="A521" s="69"/>
      <c r="B521" s="41" t="s">
        <v>33</v>
      </c>
      <c r="C521" s="82"/>
      <c r="D521" s="82"/>
      <c r="E521" s="83"/>
      <c r="F521" s="83"/>
      <c r="G521" s="83"/>
      <c r="H521" s="83"/>
      <c r="I521" s="83"/>
      <c r="J521" s="83"/>
      <c r="K521" s="105"/>
      <c r="L521" s="85"/>
      <c r="M521" s="86"/>
      <c r="N521" s="86"/>
      <c r="O521" s="83"/>
      <c r="P521" s="99"/>
    </row>
    <row r="522" spans="1:16" ht="15.75" x14ac:dyDescent="0.25">
      <c r="A522" s="69"/>
      <c r="B522" s="153" t="s">
        <v>38</v>
      </c>
      <c r="C522" s="153"/>
      <c r="D522" s="153"/>
      <c r="E522" s="153"/>
      <c r="F522" s="154"/>
      <c r="G522" s="75" t="s">
        <v>39</v>
      </c>
      <c r="H522" s="155" t="s">
        <v>68</v>
      </c>
      <c r="I522" s="156"/>
      <c r="J522" s="156"/>
      <c r="K522" s="157"/>
      <c r="L522" s="88">
        <f>SUM(L521)</f>
        <v>0</v>
      </c>
      <c r="M522" s="81"/>
      <c r="N522" s="81"/>
      <c r="O522" s="81"/>
      <c r="P522" s="81"/>
    </row>
    <row r="523" spans="1:16" x14ac:dyDescent="0.25">
      <c r="A523" s="69"/>
      <c r="B523" s="160" t="s">
        <v>44</v>
      </c>
      <c r="C523" s="160"/>
      <c r="D523" s="160"/>
      <c r="E523" s="160"/>
      <c r="F523" s="160"/>
      <c r="G523" s="160"/>
      <c r="H523" s="160"/>
      <c r="I523" s="160"/>
      <c r="J523" s="160"/>
      <c r="K523" s="160"/>
      <c r="L523" s="160"/>
      <c r="M523" s="160"/>
      <c r="N523" s="160"/>
      <c r="O523" s="160"/>
      <c r="P523" s="160"/>
    </row>
    <row r="524" spans="1:16" x14ac:dyDescent="0.25">
      <c r="A524" s="69"/>
      <c r="B524" s="41" t="s">
        <v>33</v>
      </c>
      <c r="C524" s="82"/>
      <c r="D524" s="82"/>
      <c r="E524" s="83"/>
      <c r="F524" s="83"/>
      <c r="G524" s="82"/>
      <c r="H524" s="83"/>
      <c r="I524" s="84"/>
      <c r="J524" s="82"/>
      <c r="K524" s="83"/>
      <c r="L524" s="85"/>
      <c r="M524" s="86"/>
      <c r="N524" s="86"/>
      <c r="O524" s="83"/>
      <c r="P524" s="87"/>
    </row>
    <row r="525" spans="1:16" ht="15.75" x14ac:dyDescent="0.25">
      <c r="A525" s="69"/>
      <c r="B525" s="153" t="s">
        <v>38</v>
      </c>
      <c r="C525" s="153"/>
      <c r="D525" s="153"/>
      <c r="E525" s="153"/>
      <c r="F525" s="154"/>
      <c r="G525" s="75" t="s">
        <v>39</v>
      </c>
      <c r="H525" s="155" t="s">
        <v>68</v>
      </c>
      <c r="I525" s="156"/>
      <c r="J525" s="156"/>
      <c r="K525" s="157"/>
      <c r="L525" s="88">
        <f>SUM(L524)</f>
        <v>0</v>
      </c>
      <c r="M525" s="77"/>
      <c r="N525" s="77"/>
      <c r="O525" s="77"/>
      <c r="P525" s="77"/>
    </row>
    <row r="526" spans="1:16" ht="15.75" x14ac:dyDescent="0.25">
      <c r="A526" s="69"/>
      <c r="B526" s="153" t="s">
        <v>41</v>
      </c>
      <c r="C526" s="158"/>
      <c r="D526" s="158"/>
      <c r="E526" s="158"/>
      <c r="F526" s="159"/>
      <c r="G526" s="79">
        <f>G522+G525</f>
        <v>0</v>
      </c>
      <c r="H526" s="155" t="s">
        <v>70</v>
      </c>
      <c r="I526" s="158"/>
      <c r="J526" s="158"/>
      <c r="K526" s="159"/>
      <c r="L526" s="88">
        <f>L522+L525</f>
        <v>0</v>
      </c>
      <c r="M526" s="77"/>
      <c r="N526" s="77"/>
      <c r="O526" s="77"/>
      <c r="P526" s="77"/>
    </row>
    <row r="527" spans="1:16" ht="15.75" x14ac:dyDescent="0.25">
      <c r="A527" s="69"/>
      <c r="B527" s="153" t="s">
        <v>45</v>
      </c>
      <c r="C527" s="153"/>
      <c r="D527" s="153"/>
      <c r="E527" s="153"/>
      <c r="F527" s="153"/>
      <c r="G527" s="153"/>
      <c r="H527" s="153"/>
      <c r="I527" s="153"/>
      <c r="J527" s="153"/>
      <c r="K527" s="153"/>
      <c r="L527" s="153"/>
      <c r="M527" s="153"/>
      <c r="N527" s="153"/>
      <c r="O527" s="153"/>
      <c r="P527" s="153"/>
    </row>
    <row r="528" spans="1:16" x14ac:dyDescent="0.25">
      <c r="A528" s="69"/>
      <c r="B528" s="160" t="s">
        <v>46</v>
      </c>
      <c r="C528" s="160"/>
      <c r="D528" s="160"/>
      <c r="E528" s="160"/>
      <c r="F528" s="160"/>
      <c r="G528" s="160"/>
      <c r="H528" s="160"/>
      <c r="I528" s="160"/>
      <c r="J528" s="160"/>
      <c r="K528" s="160"/>
      <c r="L528" s="160"/>
      <c r="M528" s="160"/>
      <c r="N528" s="160"/>
      <c r="O528" s="160"/>
      <c r="P528" s="160"/>
    </row>
    <row r="529" spans="1:16" x14ac:dyDescent="0.25">
      <c r="A529" s="69"/>
      <c r="B529" s="41" t="s">
        <v>33</v>
      </c>
      <c r="C529" s="82"/>
      <c r="D529" s="82"/>
      <c r="E529" s="83"/>
      <c r="F529" s="83"/>
      <c r="G529" s="83"/>
      <c r="H529" s="83"/>
      <c r="I529" s="83"/>
      <c r="J529" s="83"/>
      <c r="K529" s="105"/>
      <c r="L529" s="85"/>
      <c r="M529" s="86"/>
      <c r="N529" s="86"/>
      <c r="O529" s="83"/>
      <c r="P529" s="99"/>
    </row>
    <row r="530" spans="1:16" ht="15.75" x14ac:dyDescent="0.25">
      <c r="A530" s="69"/>
      <c r="B530" s="153" t="s">
        <v>38</v>
      </c>
      <c r="C530" s="153"/>
      <c r="D530" s="153"/>
      <c r="E530" s="153"/>
      <c r="F530" s="154"/>
      <c r="G530" s="75" t="s">
        <v>39</v>
      </c>
      <c r="H530" s="155" t="s">
        <v>68</v>
      </c>
      <c r="I530" s="156"/>
      <c r="J530" s="156"/>
      <c r="K530" s="157"/>
      <c r="L530" s="88">
        <f>SUM(L529)</f>
        <v>0</v>
      </c>
      <c r="M530" s="81"/>
      <c r="N530" s="81"/>
      <c r="O530" s="81"/>
      <c r="P530" s="81"/>
    </row>
    <row r="531" spans="1:16" x14ac:dyDescent="0.25">
      <c r="A531" s="69"/>
      <c r="B531" s="160" t="s">
        <v>47</v>
      </c>
      <c r="C531" s="160"/>
      <c r="D531" s="160"/>
      <c r="E531" s="160"/>
      <c r="F531" s="160"/>
      <c r="G531" s="160"/>
      <c r="H531" s="160"/>
      <c r="I531" s="160"/>
      <c r="J531" s="160"/>
      <c r="K531" s="160"/>
      <c r="L531" s="160"/>
      <c r="M531" s="160"/>
      <c r="N531" s="160"/>
      <c r="O531" s="160"/>
      <c r="P531" s="160"/>
    </row>
    <row r="532" spans="1:16" x14ac:dyDescent="0.25">
      <c r="A532" s="69"/>
      <c r="B532" s="41" t="s">
        <v>33</v>
      </c>
      <c r="C532" s="82"/>
      <c r="D532" s="82"/>
      <c r="E532" s="83"/>
      <c r="F532" s="83"/>
      <c r="G532" s="82"/>
      <c r="H532" s="83"/>
      <c r="I532" s="84"/>
      <c r="J532" s="82"/>
      <c r="K532" s="83"/>
      <c r="L532" s="85"/>
      <c r="M532" s="86"/>
      <c r="N532" s="86"/>
      <c r="O532" s="83"/>
      <c r="P532" s="87"/>
    </row>
    <row r="533" spans="1:16" ht="15.75" x14ac:dyDescent="0.25">
      <c r="A533" s="69"/>
      <c r="B533" s="153" t="s">
        <v>38</v>
      </c>
      <c r="C533" s="153"/>
      <c r="D533" s="153"/>
      <c r="E533" s="153"/>
      <c r="F533" s="154"/>
      <c r="G533" s="75" t="s">
        <v>39</v>
      </c>
      <c r="H533" s="155" t="s">
        <v>71</v>
      </c>
      <c r="I533" s="156"/>
      <c r="J533" s="156"/>
      <c r="K533" s="157"/>
      <c r="L533" s="88">
        <f>SUM(L532)</f>
        <v>0</v>
      </c>
      <c r="M533" s="77"/>
      <c r="N533" s="77"/>
      <c r="O533" s="77"/>
      <c r="P533" s="77"/>
    </row>
    <row r="534" spans="1:16" ht="15.75" x14ac:dyDescent="0.25">
      <c r="A534" s="69"/>
      <c r="B534" s="153" t="s">
        <v>41</v>
      </c>
      <c r="C534" s="158"/>
      <c r="D534" s="158"/>
      <c r="E534" s="158"/>
      <c r="F534" s="159"/>
      <c r="G534" s="79">
        <f>G530+G533</f>
        <v>0</v>
      </c>
      <c r="H534" s="155" t="s">
        <v>69</v>
      </c>
      <c r="I534" s="158"/>
      <c r="J534" s="158"/>
      <c r="K534" s="159"/>
      <c r="L534" s="88">
        <f>L530+L533</f>
        <v>0</v>
      </c>
      <c r="M534" s="77"/>
      <c r="N534" s="77"/>
      <c r="O534" s="77"/>
      <c r="P534" s="77"/>
    </row>
    <row r="535" spans="1:16" ht="15.75" x14ac:dyDescent="0.25">
      <c r="A535" s="69"/>
      <c r="B535" s="153" t="s">
        <v>48</v>
      </c>
      <c r="C535" s="153"/>
      <c r="D535" s="153"/>
      <c r="E535" s="153"/>
      <c r="F535" s="153"/>
      <c r="G535" s="153"/>
      <c r="H535" s="153"/>
      <c r="I535" s="153"/>
      <c r="J535" s="153"/>
      <c r="K535" s="153"/>
      <c r="L535" s="153"/>
      <c r="M535" s="153"/>
      <c r="N535" s="153"/>
      <c r="O535" s="153"/>
      <c r="P535" s="153"/>
    </row>
    <row r="536" spans="1:16" x14ac:dyDescent="0.25">
      <c r="A536" s="69"/>
      <c r="B536" s="160" t="s">
        <v>49</v>
      </c>
      <c r="C536" s="160"/>
      <c r="D536" s="160"/>
      <c r="E536" s="160"/>
      <c r="F536" s="160"/>
      <c r="G536" s="160"/>
      <c r="H536" s="160"/>
      <c r="I536" s="160"/>
      <c r="J536" s="160"/>
      <c r="K536" s="160"/>
      <c r="L536" s="160"/>
      <c r="M536" s="160"/>
      <c r="N536" s="160"/>
      <c r="O536" s="160"/>
      <c r="P536" s="160"/>
    </row>
    <row r="537" spans="1:16" x14ac:dyDescent="0.25">
      <c r="A537" s="69"/>
      <c r="B537" s="41" t="s">
        <v>33</v>
      </c>
      <c r="C537" s="82"/>
      <c r="D537" s="82"/>
      <c r="E537" s="83"/>
      <c r="F537" s="83"/>
      <c r="G537" s="82"/>
      <c r="H537" s="83"/>
      <c r="I537" s="84"/>
      <c r="J537" s="82"/>
      <c r="K537" s="83"/>
      <c r="L537" s="85"/>
      <c r="M537" s="86"/>
      <c r="N537" s="86"/>
      <c r="O537" s="83"/>
      <c r="P537" s="87"/>
    </row>
    <row r="538" spans="1:16" ht="15.75" x14ac:dyDescent="0.25">
      <c r="A538" s="69"/>
      <c r="B538" s="153" t="s">
        <v>38</v>
      </c>
      <c r="C538" s="153"/>
      <c r="D538" s="153"/>
      <c r="E538" s="153"/>
      <c r="F538" s="154"/>
      <c r="G538" s="75" t="s">
        <v>39</v>
      </c>
      <c r="H538" s="155" t="s">
        <v>71</v>
      </c>
      <c r="I538" s="156"/>
      <c r="J538" s="156"/>
      <c r="K538" s="157"/>
      <c r="L538" s="88">
        <f>SUM(L537)</f>
        <v>0</v>
      </c>
      <c r="M538" s="81"/>
      <c r="N538" s="81"/>
      <c r="O538" s="81"/>
      <c r="P538" s="81"/>
    </row>
    <row r="539" spans="1:16" x14ac:dyDescent="0.25">
      <c r="A539" s="69"/>
      <c r="B539" s="160" t="s">
        <v>50</v>
      </c>
      <c r="C539" s="160"/>
      <c r="D539" s="160"/>
      <c r="E539" s="160"/>
      <c r="F539" s="160"/>
      <c r="G539" s="160"/>
      <c r="H539" s="160"/>
      <c r="I539" s="160"/>
      <c r="J539" s="160"/>
      <c r="K539" s="160"/>
      <c r="L539" s="160"/>
      <c r="M539" s="160"/>
      <c r="N539" s="160"/>
      <c r="O539" s="160"/>
      <c r="P539" s="160"/>
    </row>
    <row r="540" spans="1:16" x14ac:dyDescent="0.25">
      <c r="A540" s="69"/>
      <c r="B540" s="41" t="s">
        <v>33</v>
      </c>
      <c r="C540" s="78"/>
      <c r="D540" s="78"/>
      <c r="E540" s="78"/>
      <c r="F540" s="78"/>
      <c r="G540" s="78"/>
      <c r="H540" s="78"/>
      <c r="I540" s="78"/>
      <c r="J540" s="78"/>
      <c r="K540" s="78"/>
      <c r="L540" s="78"/>
      <c r="M540" s="78"/>
      <c r="N540" s="78"/>
      <c r="O540" s="78"/>
      <c r="P540" s="106"/>
    </row>
    <row r="541" spans="1:16" ht="15.75" x14ac:dyDescent="0.25">
      <c r="A541" s="69"/>
      <c r="B541" s="153" t="s">
        <v>38</v>
      </c>
      <c r="C541" s="158"/>
      <c r="D541" s="158"/>
      <c r="E541" s="158"/>
      <c r="F541" s="159"/>
      <c r="G541" s="75" t="s">
        <v>39</v>
      </c>
      <c r="H541" s="155" t="s">
        <v>68</v>
      </c>
      <c r="I541" s="158"/>
      <c r="J541" s="158"/>
      <c r="K541" s="159"/>
      <c r="L541" s="88">
        <f>SUM(L540)</f>
        <v>0</v>
      </c>
      <c r="M541" s="77"/>
      <c r="N541" s="77"/>
      <c r="O541" s="77"/>
      <c r="P541" s="77"/>
    </row>
    <row r="542" spans="1:16" ht="15.75" x14ac:dyDescent="0.25">
      <c r="A542" s="69"/>
      <c r="B542" s="153" t="s">
        <v>41</v>
      </c>
      <c r="C542" s="158"/>
      <c r="D542" s="158"/>
      <c r="E542" s="158"/>
      <c r="F542" s="159"/>
      <c r="G542" s="79">
        <f>G538+G541</f>
        <v>0</v>
      </c>
      <c r="H542" s="155" t="s">
        <v>70</v>
      </c>
      <c r="I542" s="158"/>
      <c r="J542" s="158"/>
      <c r="K542" s="159"/>
      <c r="L542" s="88">
        <f>L538+L541</f>
        <v>0</v>
      </c>
      <c r="M542" s="77"/>
      <c r="N542" s="77"/>
      <c r="O542" s="77"/>
      <c r="P542" s="77"/>
    </row>
    <row r="543" spans="1:16" ht="15.75" x14ac:dyDescent="0.25">
      <c r="A543" s="69"/>
      <c r="B543" s="153" t="s">
        <v>51</v>
      </c>
      <c r="C543" s="153"/>
      <c r="D543" s="153"/>
      <c r="E543" s="153"/>
      <c r="F543" s="153"/>
      <c r="G543" s="153"/>
      <c r="H543" s="153"/>
      <c r="I543" s="153"/>
      <c r="J543" s="153"/>
      <c r="K543" s="153"/>
      <c r="L543" s="153"/>
      <c r="M543" s="153"/>
      <c r="N543" s="153"/>
      <c r="O543" s="153"/>
      <c r="P543" s="153"/>
    </row>
    <row r="544" spans="1:16" x14ac:dyDescent="0.25">
      <c r="A544" s="69"/>
      <c r="B544" s="160" t="s">
        <v>52</v>
      </c>
      <c r="C544" s="160"/>
      <c r="D544" s="160"/>
      <c r="E544" s="160"/>
      <c r="F544" s="160"/>
      <c r="G544" s="160"/>
      <c r="H544" s="160"/>
      <c r="I544" s="160"/>
      <c r="J544" s="160"/>
      <c r="K544" s="160"/>
      <c r="L544" s="160"/>
      <c r="M544" s="160"/>
      <c r="N544" s="160"/>
      <c r="O544" s="160"/>
      <c r="P544" s="160"/>
    </row>
    <row r="545" spans="1:16" x14ac:dyDescent="0.25">
      <c r="A545" s="69"/>
      <c r="B545" s="41" t="s">
        <v>33</v>
      </c>
      <c r="C545" s="107"/>
      <c r="D545" s="107"/>
      <c r="E545" s="108"/>
      <c r="F545" s="108"/>
      <c r="G545" s="107"/>
      <c r="H545" s="108"/>
      <c r="I545" s="109"/>
      <c r="J545" s="107"/>
      <c r="K545" s="108"/>
      <c r="L545" s="109"/>
      <c r="M545" s="110"/>
      <c r="N545" s="110"/>
      <c r="O545" s="89"/>
      <c r="P545" s="111"/>
    </row>
    <row r="546" spans="1:16" ht="15.75" x14ac:dyDescent="0.25">
      <c r="A546" s="69"/>
      <c r="B546" s="153" t="s">
        <v>38</v>
      </c>
      <c r="C546" s="158"/>
      <c r="D546" s="158"/>
      <c r="E546" s="158"/>
      <c r="F546" s="159"/>
      <c r="G546" s="75" t="s">
        <v>39</v>
      </c>
      <c r="H546" s="155" t="s">
        <v>71</v>
      </c>
      <c r="I546" s="158"/>
      <c r="J546" s="158"/>
      <c r="K546" s="159"/>
      <c r="L546" s="88">
        <f>SUM(L545)</f>
        <v>0</v>
      </c>
      <c r="M546" s="77"/>
      <c r="N546" s="77"/>
      <c r="O546" s="77"/>
      <c r="P546" s="77"/>
    </row>
    <row r="547" spans="1:16" x14ac:dyDescent="0.25">
      <c r="A547" s="69"/>
      <c r="B547" s="160" t="s">
        <v>53</v>
      </c>
      <c r="C547" s="160"/>
      <c r="D547" s="160"/>
      <c r="E547" s="160"/>
      <c r="F547" s="160"/>
      <c r="G547" s="160"/>
      <c r="H547" s="160"/>
      <c r="I547" s="160"/>
      <c r="J547" s="160"/>
      <c r="K547" s="160"/>
      <c r="L547" s="160"/>
      <c r="M547" s="160"/>
      <c r="N547" s="160"/>
      <c r="O547" s="160"/>
      <c r="P547" s="160"/>
    </row>
    <row r="548" spans="1:16" x14ac:dyDescent="0.25">
      <c r="A548" s="69"/>
      <c r="B548" s="41" t="s">
        <v>33</v>
      </c>
      <c r="C548" s="82"/>
      <c r="D548" s="82"/>
      <c r="E548" s="83"/>
      <c r="F548" s="83"/>
      <c r="G548" s="89"/>
      <c r="H548" s="89"/>
      <c r="I548" s="90"/>
      <c r="J548" s="89"/>
      <c r="K548" s="89"/>
      <c r="L548" s="90"/>
      <c r="M548" s="86"/>
      <c r="N548" s="86"/>
      <c r="O548" s="89"/>
      <c r="P548" s="91"/>
    </row>
    <row r="549" spans="1:16" ht="15.75" x14ac:dyDescent="0.25">
      <c r="A549" s="69"/>
      <c r="B549" s="153" t="s">
        <v>38</v>
      </c>
      <c r="C549" s="153"/>
      <c r="D549" s="153"/>
      <c r="E549" s="153"/>
      <c r="F549" s="154"/>
      <c r="G549" s="75" t="s">
        <v>39</v>
      </c>
      <c r="H549" s="155" t="s">
        <v>71</v>
      </c>
      <c r="I549" s="156"/>
      <c r="J549" s="156"/>
      <c r="K549" s="157"/>
      <c r="L549" s="88">
        <f>SUM(L548)</f>
        <v>0</v>
      </c>
      <c r="M549" s="81"/>
      <c r="N549" s="81"/>
      <c r="O549" s="81"/>
      <c r="P549" s="81"/>
    </row>
    <row r="550" spans="1:16" ht="15.75" x14ac:dyDescent="0.25">
      <c r="A550" s="69"/>
      <c r="B550" s="153" t="s">
        <v>41</v>
      </c>
      <c r="C550" s="153"/>
      <c r="D550" s="153"/>
      <c r="E550" s="153"/>
      <c r="F550" s="154"/>
      <c r="G550" s="75">
        <f>G546+G549</f>
        <v>0</v>
      </c>
      <c r="H550" s="155" t="s">
        <v>70</v>
      </c>
      <c r="I550" s="156"/>
      <c r="J550" s="156"/>
      <c r="K550" s="157"/>
      <c r="L550" s="88">
        <f>L546+L549</f>
        <v>0</v>
      </c>
      <c r="M550" s="81"/>
      <c r="N550" s="81"/>
      <c r="O550" s="81"/>
      <c r="P550" s="81"/>
    </row>
    <row r="551" spans="1:16" ht="15.75" x14ac:dyDescent="0.25">
      <c r="A551" s="69"/>
      <c r="B551" s="153" t="s">
        <v>57</v>
      </c>
      <c r="C551" s="153"/>
      <c r="D551" s="153"/>
      <c r="E551" s="153"/>
      <c r="F551" s="154"/>
      <c r="G551" s="79">
        <f>G550+G542+G526+G518</f>
        <v>0</v>
      </c>
      <c r="H551" s="155" t="s">
        <v>84</v>
      </c>
      <c r="I551" s="156"/>
      <c r="J551" s="156"/>
      <c r="K551" s="157"/>
      <c r="L551" s="88">
        <f>L550+L542+L526+L518</f>
        <v>0</v>
      </c>
      <c r="M551" s="81"/>
      <c r="N551" s="81"/>
      <c r="O551" s="81"/>
      <c r="P551" s="81"/>
    </row>
    <row r="552" spans="1:16" ht="15.75" x14ac:dyDescent="0.25">
      <c r="A552" s="69"/>
      <c r="B552" s="153" t="s">
        <v>79</v>
      </c>
      <c r="C552" s="158"/>
      <c r="D552" s="158"/>
      <c r="E552" s="158"/>
      <c r="F552" s="159"/>
      <c r="G552" s="79">
        <f>G423+G467+G509+G551</f>
        <v>89</v>
      </c>
      <c r="H552" s="155" t="s">
        <v>81</v>
      </c>
      <c r="I552" s="158"/>
      <c r="J552" s="158"/>
      <c r="K552" s="159"/>
      <c r="L552" s="76">
        <f>L423+L467+L509+L551</f>
        <v>1787163829</v>
      </c>
      <c r="M552" s="77"/>
      <c r="N552" s="77"/>
      <c r="O552" s="77"/>
      <c r="P552" s="77"/>
    </row>
    <row r="553" spans="1:16" x14ac:dyDescent="0.25">
      <c r="A553" s="69"/>
      <c r="B553" s="147"/>
      <c r="C553" s="148"/>
      <c r="D553" s="148"/>
      <c r="E553" s="148"/>
      <c r="F553" s="149"/>
      <c r="G553" s="112" t="s">
        <v>58</v>
      </c>
      <c r="H553" s="150" t="s">
        <v>59</v>
      </c>
      <c r="I553" s="148"/>
      <c r="J553" s="148"/>
      <c r="K553" s="149"/>
      <c r="L553" s="113">
        <f>L370+L428+L472+L514</f>
        <v>547000000</v>
      </c>
      <c r="M553" s="114"/>
      <c r="N553" s="114"/>
      <c r="O553" s="114"/>
      <c r="P553" s="114"/>
    </row>
    <row r="554" spans="1:16" x14ac:dyDescent="0.25">
      <c r="A554" s="69"/>
      <c r="B554" s="147"/>
      <c r="C554" s="148"/>
      <c r="D554" s="148"/>
      <c r="E554" s="148"/>
      <c r="F554" s="149"/>
      <c r="G554" s="112"/>
      <c r="H554" s="150" t="s">
        <v>60</v>
      </c>
      <c r="I554" s="148"/>
      <c r="J554" s="148"/>
      <c r="K554" s="149"/>
      <c r="L554" s="113">
        <f>L396+L442+L484+L526</f>
        <v>879003829</v>
      </c>
      <c r="M554" s="114"/>
      <c r="N554" s="114"/>
      <c r="O554" s="114"/>
      <c r="P554" s="114"/>
    </row>
    <row r="555" spans="1:16" x14ac:dyDescent="0.25">
      <c r="A555" s="69"/>
      <c r="B555" s="115"/>
      <c r="C555" s="116"/>
      <c r="D555" s="116"/>
      <c r="E555" s="116"/>
      <c r="F555" s="117"/>
      <c r="G555" s="112"/>
      <c r="H555" s="150" t="s">
        <v>61</v>
      </c>
      <c r="I555" s="151"/>
      <c r="J555" s="151"/>
      <c r="K555" s="152"/>
      <c r="L555" s="135">
        <f>L400+L446+L488+L530</f>
        <v>0</v>
      </c>
      <c r="M555" s="114"/>
      <c r="N555" s="114"/>
      <c r="O555" s="114"/>
      <c r="P555" s="114"/>
    </row>
    <row r="556" spans="1:16" x14ac:dyDescent="0.25">
      <c r="A556" s="69"/>
      <c r="B556" s="147"/>
      <c r="C556" s="148"/>
      <c r="D556" s="148"/>
      <c r="E556" s="148"/>
      <c r="F556" s="149"/>
      <c r="G556" s="112"/>
      <c r="H556" s="150" t="s">
        <v>62</v>
      </c>
      <c r="I556" s="148"/>
      <c r="J556" s="148"/>
      <c r="K556" s="149"/>
      <c r="L556" s="135">
        <f>L412+L458+L500+L542</f>
        <v>350000000</v>
      </c>
      <c r="M556" s="114"/>
      <c r="N556" s="114"/>
      <c r="O556" s="114"/>
      <c r="P556" s="114"/>
    </row>
    <row r="557" spans="1:16" x14ac:dyDescent="0.25">
      <c r="A557" s="69"/>
      <c r="B557" s="147"/>
      <c r="C557" s="148"/>
      <c r="D557" s="148"/>
      <c r="E557" s="148"/>
      <c r="F557" s="149"/>
      <c r="G557" s="112"/>
      <c r="H557" s="150" t="s">
        <v>63</v>
      </c>
      <c r="I557" s="148"/>
      <c r="J557" s="148"/>
      <c r="K557" s="149"/>
      <c r="L557" s="113">
        <f>L422+L466+L508+L550</f>
        <v>11160000</v>
      </c>
      <c r="M557" s="114"/>
      <c r="N557" s="114"/>
      <c r="O557" s="114"/>
      <c r="P557" s="114"/>
    </row>
    <row r="558" spans="1:16" ht="18.75" x14ac:dyDescent="0.25">
      <c r="A558" s="67"/>
      <c r="B558" s="180" t="s">
        <v>599</v>
      </c>
      <c r="C558" s="180"/>
      <c r="D558" s="180"/>
      <c r="E558" s="180"/>
      <c r="F558" s="180"/>
      <c r="G558" s="180"/>
      <c r="H558" s="180"/>
      <c r="I558" s="180"/>
      <c r="J558" s="180"/>
      <c r="K558" s="180"/>
      <c r="L558" s="180"/>
      <c r="M558" s="180"/>
      <c r="N558" s="180"/>
      <c r="O558" s="180"/>
      <c r="P558" s="180"/>
    </row>
    <row r="559" spans="1:16" ht="15.75" x14ac:dyDescent="0.25">
      <c r="A559" s="67"/>
      <c r="B559" s="181" t="s">
        <v>36</v>
      </c>
      <c r="C559" s="181"/>
      <c r="D559" s="181"/>
      <c r="E559" s="181"/>
      <c r="F559" s="181"/>
      <c r="G559" s="181"/>
      <c r="H559" s="181"/>
      <c r="I559" s="181"/>
      <c r="J559" s="181"/>
      <c r="K559" s="181"/>
      <c r="L559" s="181"/>
      <c r="M559" s="181"/>
      <c r="N559" s="181"/>
      <c r="O559" s="181"/>
      <c r="P559" s="181"/>
    </row>
    <row r="560" spans="1:16" x14ac:dyDescent="0.25">
      <c r="A560" s="67"/>
      <c r="B560" s="182" t="s">
        <v>37</v>
      </c>
      <c r="C560" s="183"/>
      <c r="D560" s="183"/>
      <c r="E560" s="183"/>
      <c r="F560" s="183"/>
      <c r="G560" s="183"/>
      <c r="H560" s="183"/>
      <c r="I560" s="183"/>
      <c r="J560" s="183"/>
      <c r="K560" s="183"/>
      <c r="L560" s="183"/>
      <c r="M560" s="183"/>
      <c r="N560" s="183"/>
      <c r="O560" s="183"/>
      <c r="P560" s="184"/>
    </row>
    <row r="561" spans="1:16" x14ac:dyDescent="0.25">
      <c r="A561" s="67"/>
      <c r="B561" s="68"/>
      <c r="C561" s="19"/>
      <c r="D561" s="19"/>
      <c r="E561" s="20"/>
      <c r="F561" s="20"/>
      <c r="G561" s="19"/>
      <c r="H561" s="20"/>
      <c r="I561" s="21"/>
      <c r="J561" s="19"/>
      <c r="K561" s="20"/>
      <c r="L561" s="22"/>
      <c r="M561" s="23"/>
      <c r="N561" s="23"/>
      <c r="O561" s="20"/>
      <c r="P561" s="39"/>
    </row>
    <row r="562" spans="1:16" ht="15.75" x14ac:dyDescent="0.25">
      <c r="A562" s="67"/>
      <c r="B562" s="181" t="s">
        <v>38</v>
      </c>
      <c r="C562" s="181"/>
      <c r="D562" s="181"/>
      <c r="E562" s="181"/>
      <c r="F562" s="213"/>
      <c r="G562" s="25" t="s">
        <v>39</v>
      </c>
      <c r="H562" s="214" t="s">
        <v>600</v>
      </c>
      <c r="I562" s="215"/>
      <c r="J562" s="215"/>
      <c r="K562" s="216"/>
      <c r="L562" s="26">
        <f>SUM(L561)</f>
        <v>0</v>
      </c>
      <c r="M562" s="27"/>
      <c r="N562" s="27"/>
      <c r="O562" s="27"/>
      <c r="P562" s="27"/>
    </row>
    <row r="563" spans="1:16" x14ac:dyDescent="0.25">
      <c r="A563" s="67"/>
      <c r="B563" s="217" t="s">
        <v>40</v>
      </c>
      <c r="C563" s="217"/>
      <c r="D563" s="217"/>
      <c r="E563" s="217"/>
      <c r="F563" s="217"/>
      <c r="G563" s="217"/>
      <c r="H563" s="217"/>
      <c r="I563" s="217"/>
      <c r="J563" s="217"/>
      <c r="K563" s="217"/>
      <c r="L563" s="217"/>
      <c r="M563" s="217"/>
      <c r="N563" s="217"/>
      <c r="O563" s="217"/>
      <c r="P563" s="217"/>
    </row>
    <row r="564" spans="1:16" x14ac:dyDescent="0.25">
      <c r="A564" s="67"/>
      <c r="B564" s="68"/>
      <c r="C564" s="16"/>
      <c r="D564" s="16"/>
      <c r="E564" s="72"/>
      <c r="F564" s="72"/>
      <c r="G564" s="16"/>
      <c r="H564" s="136"/>
      <c r="I564" s="60"/>
      <c r="J564" s="16"/>
      <c r="K564" s="72"/>
      <c r="L564" s="59"/>
      <c r="M564" s="56"/>
      <c r="N564" s="56"/>
      <c r="O564" s="43"/>
      <c r="P564" s="47"/>
    </row>
    <row r="565" spans="1:16" ht="15.75" x14ac:dyDescent="0.25">
      <c r="A565" s="67"/>
      <c r="B565" s="181" t="s">
        <v>38</v>
      </c>
      <c r="C565" s="181"/>
      <c r="D565" s="181"/>
      <c r="E565" s="181"/>
      <c r="F565" s="213"/>
      <c r="G565" s="25" t="s">
        <v>39</v>
      </c>
      <c r="H565" s="214" t="s">
        <v>600</v>
      </c>
      <c r="I565" s="215"/>
      <c r="J565" s="215"/>
      <c r="K565" s="216"/>
      <c r="L565" s="50">
        <f>SUM(L564:L564)</f>
        <v>0</v>
      </c>
      <c r="M565" s="27"/>
      <c r="N565" s="27"/>
      <c r="O565" s="27"/>
      <c r="P565" s="27"/>
    </row>
    <row r="566" spans="1:16" ht="15.75" x14ac:dyDescent="0.25">
      <c r="A566" s="67"/>
      <c r="B566" s="181" t="s">
        <v>41</v>
      </c>
      <c r="C566" s="181"/>
      <c r="D566" s="181"/>
      <c r="E566" s="181"/>
      <c r="F566" s="213"/>
      <c r="G566" s="28">
        <f>G565+G562</f>
        <v>0</v>
      </c>
      <c r="H566" s="214" t="s">
        <v>601</v>
      </c>
      <c r="I566" s="215"/>
      <c r="J566" s="215"/>
      <c r="K566" s="216"/>
      <c r="L566" s="50">
        <f>L562+L565</f>
        <v>0</v>
      </c>
      <c r="M566" s="27"/>
      <c r="N566" s="27"/>
      <c r="O566" s="27"/>
      <c r="P566" s="27"/>
    </row>
    <row r="567" spans="1:16" ht="15.75" x14ac:dyDescent="0.25">
      <c r="A567" s="67"/>
      <c r="B567" s="181" t="s">
        <v>42</v>
      </c>
      <c r="C567" s="181"/>
      <c r="D567" s="181"/>
      <c r="E567" s="181"/>
      <c r="F567" s="181"/>
      <c r="G567" s="181"/>
      <c r="H567" s="181"/>
      <c r="I567" s="181"/>
      <c r="J567" s="181"/>
      <c r="K567" s="181"/>
      <c r="L567" s="181"/>
      <c r="M567" s="181"/>
      <c r="N567" s="181"/>
      <c r="O567" s="181"/>
      <c r="P567" s="181"/>
    </row>
    <row r="568" spans="1:16" x14ac:dyDescent="0.25">
      <c r="A568" s="67"/>
      <c r="B568" s="217" t="s">
        <v>43</v>
      </c>
      <c r="C568" s="217"/>
      <c r="D568" s="217"/>
      <c r="E568" s="217"/>
      <c r="F568" s="217"/>
      <c r="G568" s="217"/>
      <c r="H568" s="217"/>
      <c r="I568" s="217"/>
      <c r="J568" s="217"/>
      <c r="K568" s="217"/>
      <c r="L568" s="217"/>
      <c r="M568" s="217"/>
      <c r="N568" s="217"/>
      <c r="O568" s="217"/>
      <c r="P568" s="217"/>
    </row>
    <row r="569" spans="1:16" x14ac:dyDescent="0.25">
      <c r="A569" s="67"/>
      <c r="B569" s="51"/>
      <c r="C569" s="53"/>
      <c r="D569" s="53"/>
      <c r="E569" s="44"/>
      <c r="F569" s="54"/>
      <c r="G569" s="48"/>
      <c r="H569" s="43"/>
      <c r="I569" s="55"/>
      <c r="J569" s="55"/>
      <c r="K569" s="54"/>
      <c r="L569" s="46"/>
      <c r="M569" s="42"/>
      <c r="N569" s="42"/>
      <c r="O569" s="43"/>
      <c r="P569" s="44"/>
    </row>
    <row r="570" spans="1:16" ht="15.75" x14ac:dyDescent="0.25">
      <c r="A570" s="67"/>
      <c r="B570" s="181" t="s">
        <v>38</v>
      </c>
      <c r="C570" s="181"/>
      <c r="D570" s="181"/>
      <c r="E570" s="181"/>
      <c r="F570" s="213"/>
      <c r="G570" s="25" t="s">
        <v>39</v>
      </c>
      <c r="H570" s="214" t="s">
        <v>600</v>
      </c>
      <c r="I570" s="215"/>
      <c r="J570" s="215"/>
      <c r="K570" s="216"/>
      <c r="L570" s="50">
        <f>SUM(L569:L569)</f>
        <v>0</v>
      </c>
      <c r="M570" s="29"/>
      <c r="N570" s="29"/>
      <c r="O570" s="29"/>
      <c r="P570" s="29"/>
    </row>
    <row r="571" spans="1:16" x14ac:dyDescent="0.25">
      <c r="A571" s="67"/>
      <c r="B571" s="217" t="s">
        <v>44</v>
      </c>
      <c r="C571" s="217"/>
      <c r="D571" s="217"/>
      <c r="E571" s="217"/>
      <c r="F571" s="217"/>
      <c r="G571" s="217"/>
      <c r="H571" s="217"/>
      <c r="I571" s="217"/>
      <c r="J571" s="217"/>
      <c r="K571" s="217"/>
      <c r="L571" s="217"/>
      <c r="M571" s="217"/>
      <c r="N571" s="217"/>
      <c r="O571" s="217"/>
      <c r="P571" s="217"/>
    </row>
    <row r="572" spans="1:16" x14ac:dyDescent="0.25">
      <c r="A572" s="67"/>
      <c r="B572" s="51"/>
      <c r="C572" s="44"/>
      <c r="D572" s="44"/>
      <c r="E572" s="44"/>
      <c r="F572" s="54"/>
      <c r="G572" s="48"/>
      <c r="H572" s="43"/>
      <c r="I572" s="55"/>
      <c r="J572" s="55"/>
      <c r="K572" s="54"/>
      <c r="L572" s="137"/>
      <c r="M572" s="42"/>
      <c r="N572" s="42"/>
      <c r="O572" s="53"/>
      <c r="P572" s="53"/>
    </row>
    <row r="573" spans="1:16" ht="15.75" x14ac:dyDescent="0.25">
      <c r="A573" s="67"/>
      <c r="B573" s="181" t="s">
        <v>38</v>
      </c>
      <c r="C573" s="181"/>
      <c r="D573" s="181"/>
      <c r="E573" s="181"/>
      <c r="F573" s="213"/>
      <c r="G573" s="25" t="s">
        <v>39</v>
      </c>
      <c r="H573" s="214" t="s">
        <v>600</v>
      </c>
      <c r="I573" s="215"/>
      <c r="J573" s="215"/>
      <c r="K573" s="216"/>
      <c r="L573" s="26">
        <f>SUM(L572:L572)</f>
        <v>0</v>
      </c>
      <c r="M573" s="27"/>
      <c r="N573" s="27"/>
      <c r="O573" s="27"/>
      <c r="P573" s="27"/>
    </row>
    <row r="574" spans="1:16" ht="15.75" x14ac:dyDescent="0.25">
      <c r="A574" s="67"/>
      <c r="B574" s="181" t="s">
        <v>41</v>
      </c>
      <c r="C574" s="218"/>
      <c r="D574" s="218"/>
      <c r="E574" s="218"/>
      <c r="F574" s="219"/>
      <c r="G574" s="28">
        <f>G570+G573</f>
        <v>0</v>
      </c>
      <c r="H574" s="214" t="s">
        <v>601</v>
      </c>
      <c r="I574" s="218"/>
      <c r="J574" s="218"/>
      <c r="K574" s="219"/>
      <c r="L574" s="50">
        <f>L570+L573</f>
        <v>0</v>
      </c>
      <c r="M574" s="27"/>
      <c r="N574" s="27"/>
      <c r="O574" s="27"/>
      <c r="P574" s="27"/>
    </row>
    <row r="575" spans="1:16" ht="15.75" x14ac:dyDescent="0.25">
      <c r="A575" s="67"/>
      <c r="B575" s="181" t="s">
        <v>45</v>
      </c>
      <c r="C575" s="181"/>
      <c r="D575" s="181"/>
      <c r="E575" s="181"/>
      <c r="F575" s="181"/>
      <c r="G575" s="181"/>
      <c r="H575" s="181"/>
      <c r="I575" s="181"/>
      <c r="J575" s="181"/>
      <c r="K575" s="181"/>
      <c r="L575" s="181"/>
      <c r="M575" s="181"/>
      <c r="N575" s="181"/>
      <c r="O575" s="181"/>
      <c r="P575" s="181"/>
    </row>
    <row r="576" spans="1:16" x14ac:dyDescent="0.25">
      <c r="A576" s="67"/>
      <c r="B576" s="217" t="s">
        <v>46</v>
      </c>
      <c r="C576" s="217"/>
      <c r="D576" s="217"/>
      <c r="E576" s="217"/>
      <c r="F576" s="217"/>
      <c r="G576" s="217"/>
      <c r="H576" s="217"/>
      <c r="I576" s="217"/>
      <c r="J576" s="217"/>
      <c r="K576" s="217"/>
      <c r="L576" s="217"/>
      <c r="M576" s="217"/>
      <c r="N576" s="217"/>
      <c r="O576" s="217"/>
      <c r="P576" s="217"/>
    </row>
    <row r="577" spans="1:16" x14ac:dyDescent="0.25">
      <c r="A577" s="67"/>
      <c r="B577" s="51"/>
      <c r="C577" s="19"/>
      <c r="D577" s="19"/>
      <c r="E577" s="20"/>
      <c r="F577" s="20"/>
      <c r="G577" s="20"/>
      <c r="H577" s="20"/>
      <c r="I577" s="20"/>
      <c r="J577" s="20"/>
      <c r="K577" s="30"/>
      <c r="L577" s="22"/>
      <c r="M577" s="23"/>
      <c r="N577" s="23"/>
      <c r="O577" s="20"/>
      <c r="P577" s="36"/>
    </row>
    <row r="578" spans="1:16" ht="15.75" x14ac:dyDescent="0.25">
      <c r="A578" s="67"/>
      <c r="B578" s="181" t="s">
        <v>38</v>
      </c>
      <c r="C578" s="181"/>
      <c r="D578" s="181"/>
      <c r="E578" s="181"/>
      <c r="F578" s="213"/>
      <c r="G578" s="25" t="s">
        <v>39</v>
      </c>
      <c r="H578" s="214" t="s">
        <v>600</v>
      </c>
      <c r="I578" s="215"/>
      <c r="J578" s="215"/>
      <c r="K578" s="216"/>
      <c r="L578" s="26">
        <f>SUM(L577)</f>
        <v>0</v>
      </c>
      <c r="M578" s="29"/>
      <c r="N578" s="29"/>
      <c r="O578" s="29"/>
      <c r="P578" s="29"/>
    </row>
    <row r="579" spans="1:16" x14ac:dyDescent="0.25">
      <c r="A579" s="67"/>
      <c r="B579" s="217" t="s">
        <v>47</v>
      </c>
      <c r="C579" s="217"/>
      <c r="D579" s="217"/>
      <c r="E579" s="217"/>
      <c r="F579" s="217"/>
      <c r="G579" s="217"/>
      <c r="H579" s="217"/>
      <c r="I579" s="217"/>
      <c r="J579" s="217"/>
      <c r="K579" s="217"/>
      <c r="L579" s="217"/>
      <c r="M579" s="217"/>
      <c r="N579" s="217"/>
      <c r="O579" s="217"/>
      <c r="P579" s="217"/>
    </row>
    <row r="580" spans="1:16" x14ac:dyDescent="0.25">
      <c r="A580" s="41"/>
      <c r="B580" s="51"/>
      <c r="C580" s="138"/>
      <c r="D580" s="44"/>
      <c r="E580" s="44"/>
      <c r="F580" s="43"/>
      <c r="G580" s="48"/>
      <c r="H580" s="43"/>
      <c r="I580" s="43"/>
      <c r="J580" s="43"/>
      <c r="K580" s="43"/>
      <c r="L580" s="46"/>
      <c r="M580" s="42"/>
      <c r="N580" s="42"/>
      <c r="O580" s="43"/>
      <c r="P580" s="43"/>
    </row>
    <row r="581" spans="1:16" ht="15.75" x14ac:dyDescent="0.25">
      <c r="A581" s="67"/>
      <c r="B581" s="181" t="s">
        <v>38</v>
      </c>
      <c r="C581" s="181"/>
      <c r="D581" s="181"/>
      <c r="E581" s="181"/>
      <c r="F581" s="213"/>
      <c r="G581" s="25" t="s">
        <v>39</v>
      </c>
      <c r="H581" s="214" t="s">
        <v>600</v>
      </c>
      <c r="I581" s="215"/>
      <c r="J581" s="215"/>
      <c r="K581" s="216"/>
      <c r="L581" s="50">
        <f>SUM(L580:L580)</f>
        <v>0</v>
      </c>
      <c r="M581" s="27"/>
      <c r="N581" s="27"/>
      <c r="O581" s="27"/>
      <c r="P581" s="27"/>
    </row>
    <row r="582" spans="1:16" ht="15.75" x14ac:dyDescent="0.25">
      <c r="A582" s="67"/>
      <c r="B582" s="181" t="s">
        <v>41</v>
      </c>
      <c r="C582" s="218"/>
      <c r="D582" s="218"/>
      <c r="E582" s="218"/>
      <c r="F582" s="219"/>
      <c r="G582" s="28">
        <f>G578+G581</f>
        <v>0</v>
      </c>
      <c r="H582" s="214" t="s">
        <v>601</v>
      </c>
      <c r="I582" s="218"/>
      <c r="J582" s="218"/>
      <c r="K582" s="219"/>
      <c r="L582" s="50">
        <f>L578+L581</f>
        <v>0</v>
      </c>
      <c r="M582" s="27"/>
      <c r="N582" s="27"/>
      <c r="O582" s="27"/>
      <c r="P582" s="27"/>
    </row>
    <row r="583" spans="1:16" ht="15.75" x14ac:dyDescent="0.25">
      <c r="A583" s="67"/>
      <c r="B583" s="181" t="s">
        <v>48</v>
      </c>
      <c r="C583" s="181"/>
      <c r="D583" s="181"/>
      <c r="E583" s="181"/>
      <c r="F583" s="181"/>
      <c r="G583" s="181"/>
      <c r="H583" s="181"/>
      <c r="I583" s="181"/>
      <c r="J583" s="181"/>
      <c r="K583" s="181"/>
      <c r="L583" s="181"/>
      <c r="M583" s="181"/>
      <c r="N583" s="181"/>
      <c r="O583" s="181"/>
      <c r="P583" s="181"/>
    </row>
    <row r="584" spans="1:16" x14ac:dyDescent="0.25">
      <c r="A584" s="67"/>
      <c r="B584" s="217" t="s">
        <v>49</v>
      </c>
      <c r="C584" s="217"/>
      <c r="D584" s="217"/>
      <c r="E584" s="217"/>
      <c r="F584" s="217"/>
      <c r="G584" s="217"/>
      <c r="H584" s="217"/>
      <c r="I584" s="217"/>
      <c r="J584" s="217"/>
      <c r="K584" s="217"/>
      <c r="L584" s="217"/>
      <c r="M584" s="217"/>
      <c r="N584" s="217"/>
      <c r="O584" s="217"/>
      <c r="P584" s="217"/>
    </row>
    <row r="585" spans="1:16" x14ac:dyDescent="0.25">
      <c r="A585" s="67"/>
      <c r="B585" s="51" t="s">
        <v>33</v>
      </c>
      <c r="C585" s="19"/>
      <c r="D585" s="19"/>
      <c r="E585" s="20"/>
      <c r="F585" s="20"/>
      <c r="G585" s="19"/>
      <c r="H585" s="20"/>
      <c r="I585" s="21"/>
      <c r="J585" s="19"/>
      <c r="K585" s="20"/>
      <c r="L585" s="22"/>
      <c r="M585" s="23"/>
      <c r="N585" s="23"/>
      <c r="O585" s="20"/>
      <c r="P585" s="39"/>
    </row>
    <row r="586" spans="1:16" ht="15.75" x14ac:dyDescent="0.25">
      <c r="A586" s="67"/>
      <c r="B586" s="181" t="s">
        <v>38</v>
      </c>
      <c r="C586" s="181"/>
      <c r="D586" s="181"/>
      <c r="E586" s="181"/>
      <c r="F586" s="213"/>
      <c r="G586" s="25" t="s">
        <v>39</v>
      </c>
      <c r="H586" s="214" t="s">
        <v>600</v>
      </c>
      <c r="I586" s="215"/>
      <c r="J586" s="215"/>
      <c r="K586" s="216"/>
      <c r="L586" s="26">
        <f>SUM(L585)</f>
        <v>0</v>
      </c>
      <c r="M586" s="29"/>
      <c r="N586" s="29"/>
      <c r="O586" s="29"/>
      <c r="P586" s="29"/>
    </row>
    <row r="587" spans="1:16" x14ac:dyDescent="0.25">
      <c r="A587" s="67"/>
      <c r="B587" s="217" t="s">
        <v>50</v>
      </c>
      <c r="C587" s="217"/>
      <c r="D587" s="217"/>
      <c r="E587" s="217"/>
      <c r="F587" s="217"/>
      <c r="G587" s="217"/>
      <c r="H587" s="217"/>
      <c r="I587" s="217"/>
      <c r="J587" s="217"/>
      <c r="K587" s="217"/>
      <c r="L587" s="217"/>
      <c r="M587" s="217"/>
      <c r="N587" s="217"/>
      <c r="O587" s="217"/>
      <c r="P587" s="220"/>
    </row>
    <row r="588" spans="1:16" x14ac:dyDescent="0.25">
      <c r="A588" s="67"/>
      <c r="B588" s="67" t="s">
        <v>33</v>
      </c>
      <c r="C588" s="16"/>
      <c r="D588" s="16"/>
      <c r="E588" s="72"/>
      <c r="F588" s="72"/>
      <c r="G588" s="16"/>
      <c r="H588" s="71"/>
      <c r="I588" s="57"/>
      <c r="J588" s="16"/>
      <c r="K588" s="72"/>
      <c r="L588" s="73"/>
      <c r="M588" s="56"/>
      <c r="N588" s="56"/>
      <c r="O588" s="43"/>
      <c r="P588" s="47"/>
    </row>
    <row r="589" spans="1:16" ht="15.75" x14ac:dyDescent="0.25">
      <c r="A589" s="67"/>
      <c r="B589" s="181" t="s">
        <v>38</v>
      </c>
      <c r="C589" s="218"/>
      <c r="D589" s="218"/>
      <c r="E589" s="218"/>
      <c r="F589" s="219"/>
      <c r="G589" s="25" t="s">
        <v>39</v>
      </c>
      <c r="H589" s="214" t="s">
        <v>600</v>
      </c>
      <c r="I589" s="218"/>
      <c r="J589" s="218"/>
      <c r="K589" s="219"/>
      <c r="L589" s="26">
        <f>SUM(L588:L588)</f>
        <v>0</v>
      </c>
      <c r="M589" s="27"/>
      <c r="N589" s="27"/>
      <c r="O589" s="27"/>
      <c r="P589" s="27"/>
    </row>
    <row r="590" spans="1:16" ht="15.75" x14ac:dyDescent="0.25">
      <c r="A590" s="67"/>
      <c r="B590" s="181" t="s">
        <v>41</v>
      </c>
      <c r="C590" s="218"/>
      <c r="D590" s="218"/>
      <c r="E590" s="218"/>
      <c r="F590" s="219"/>
      <c r="G590" s="28">
        <f>G586+G589</f>
        <v>0</v>
      </c>
      <c r="H590" s="214" t="s">
        <v>601</v>
      </c>
      <c r="I590" s="218"/>
      <c r="J590" s="218"/>
      <c r="K590" s="219"/>
      <c r="L590" s="26">
        <f>L586+L589</f>
        <v>0</v>
      </c>
      <c r="M590" s="27"/>
      <c r="N590" s="27"/>
      <c r="O590" s="27"/>
      <c r="P590" s="27"/>
    </row>
    <row r="591" spans="1:16" ht="15.75" x14ac:dyDescent="0.25">
      <c r="A591" s="67"/>
      <c r="B591" s="181" t="s">
        <v>51</v>
      </c>
      <c r="C591" s="181"/>
      <c r="D591" s="181"/>
      <c r="E591" s="181"/>
      <c r="F591" s="181"/>
      <c r="G591" s="181"/>
      <c r="H591" s="181"/>
      <c r="I591" s="181"/>
      <c r="J591" s="181"/>
      <c r="K591" s="181"/>
      <c r="L591" s="181"/>
      <c r="M591" s="181"/>
      <c r="N591" s="181"/>
      <c r="O591" s="181"/>
      <c r="P591" s="213"/>
    </row>
    <row r="592" spans="1:16" x14ac:dyDescent="0.25">
      <c r="A592" s="67"/>
      <c r="B592" s="217" t="s">
        <v>52</v>
      </c>
      <c r="C592" s="217"/>
      <c r="D592" s="217"/>
      <c r="E592" s="217"/>
      <c r="F592" s="217"/>
      <c r="G592" s="217"/>
      <c r="H592" s="217"/>
      <c r="I592" s="217"/>
      <c r="J592" s="217"/>
      <c r="K592" s="217"/>
      <c r="L592" s="217"/>
      <c r="M592" s="217"/>
      <c r="N592" s="217"/>
      <c r="O592" s="217"/>
      <c r="P592" s="220"/>
    </row>
    <row r="593" spans="1:16" x14ac:dyDescent="0.25">
      <c r="A593" s="67"/>
      <c r="B593" s="67" t="s">
        <v>33</v>
      </c>
      <c r="C593" s="31"/>
      <c r="D593" s="31"/>
      <c r="E593" s="32"/>
      <c r="F593" s="32"/>
      <c r="G593" s="31"/>
      <c r="H593" s="32"/>
      <c r="I593" s="33"/>
      <c r="J593" s="31"/>
      <c r="K593" s="32"/>
      <c r="L593" s="33"/>
      <c r="M593" s="34"/>
      <c r="N593" s="34"/>
      <c r="O593" s="35"/>
      <c r="P593" s="40"/>
    </row>
    <row r="594" spans="1:16" ht="15.75" x14ac:dyDescent="0.25">
      <c r="A594" s="67"/>
      <c r="B594" s="181" t="s">
        <v>38</v>
      </c>
      <c r="C594" s="218"/>
      <c r="D594" s="218"/>
      <c r="E594" s="218"/>
      <c r="F594" s="219"/>
      <c r="G594" s="25" t="s">
        <v>39</v>
      </c>
      <c r="H594" s="214" t="s">
        <v>600</v>
      </c>
      <c r="I594" s="218"/>
      <c r="J594" s="218"/>
      <c r="K594" s="219"/>
      <c r="L594" s="26">
        <f>SUM(L593)</f>
        <v>0</v>
      </c>
      <c r="M594" s="27"/>
      <c r="N594" s="27"/>
      <c r="O594" s="27"/>
      <c r="P594" s="27"/>
    </row>
    <row r="595" spans="1:16" x14ac:dyDescent="0.25">
      <c r="A595" s="67"/>
      <c r="B595" s="217" t="s">
        <v>53</v>
      </c>
      <c r="C595" s="217"/>
      <c r="D595" s="217"/>
      <c r="E595" s="217"/>
      <c r="F595" s="217"/>
      <c r="G595" s="217"/>
      <c r="H595" s="217"/>
      <c r="I595" s="217"/>
      <c r="J595" s="217"/>
      <c r="K595" s="217"/>
      <c r="L595" s="217"/>
      <c r="M595" s="217"/>
      <c r="N595" s="217"/>
      <c r="O595" s="217"/>
      <c r="P595" s="220"/>
    </row>
    <row r="596" spans="1:16" ht="99.75" x14ac:dyDescent="0.25">
      <c r="A596" s="67"/>
      <c r="B596" s="139" t="s">
        <v>33</v>
      </c>
      <c r="C596" s="16" t="s">
        <v>380</v>
      </c>
      <c r="D596" s="16" t="s">
        <v>381</v>
      </c>
      <c r="E596" s="72" t="s">
        <v>318</v>
      </c>
      <c r="F596" s="72" t="s">
        <v>602</v>
      </c>
      <c r="G596" s="16"/>
      <c r="H596" s="72"/>
      <c r="I596" s="57" t="s">
        <v>230</v>
      </c>
      <c r="J596" s="16" t="s">
        <v>99</v>
      </c>
      <c r="K596" s="72" t="s">
        <v>91</v>
      </c>
      <c r="L596" s="59">
        <v>1000000</v>
      </c>
      <c r="M596" s="56" t="s">
        <v>150</v>
      </c>
      <c r="N596" s="56" t="s">
        <v>603</v>
      </c>
      <c r="O596" s="72" t="s">
        <v>382</v>
      </c>
      <c r="P596" s="47" t="s">
        <v>93</v>
      </c>
    </row>
    <row r="597" spans="1:16" ht="15.75" x14ac:dyDescent="0.25">
      <c r="A597" s="67"/>
      <c r="B597" s="181" t="s">
        <v>38</v>
      </c>
      <c r="C597" s="181"/>
      <c r="D597" s="181"/>
      <c r="E597" s="181"/>
      <c r="F597" s="213"/>
      <c r="G597" s="25" t="s">
        <v>33</v>
      </c>
      <c r="H597" s="214" t="s">
        <v>600</v>
      </c>
      <c r="I597" s="215"/>
      <c r="J597" s="215"/>
      <c r="K597" s="216"/>
      <c r="L597" s="50">
        <f>SUM(L596:L596)</f>
        <v>1000000</v>
      </c>
      <c r="M597" s="29"/>
      <c r="N597" s="29"/>
      <c r="O597" s="29"/>
      <c r="P597" s="29"/>
    </row>
    <row r="598" spans="1:16" ht="15.75" x14ac:dyDescent="0.25">
      <c r="A598" s="67"/>
      <c r="B598" s="181" t="s">
        <v>41</v>
      </c>
      <c r="C598" s="181"/>
      <c r="D598" s="181"/>
      <c r="E598" s="181"/>
      <c r="F598" s="213"/>
      <c r="G598" s="25">
        <f>G594+G597</f>
        <v>1</v>
      </c>
      <c r="H598" s="214" t="s">
        <v>601</v>
      </c>
      <c r="I598" s="215"/>
      <c r="J598" s="215"/>
      <c r="K598" s="216"/>
      <c r="L598" s="50">
        <f>L594+L597</f>
        <v>1000000</v>
      </c>
      <c r="M598" s="29"/>
      <c r="N598" s="29"/>
      <c r="O598" s="29"/>
      <c r="P598" s="29"/>
    </row>
    <row r="599" spans="1:16" ht="15.75" x14ac:dyDescent="0.25">
      <c r="A599" s="67"/>
      <c r="B599" s="181" t="s">
        <v>54</v>
      </c>
      <c r="C599" s="181"/>
      <c r="D599" s="181"/>
      <c r="E599" s="181"/>
      <c r="F599" s="213"/>
      <c r="G599" s="28">
        <f>G566+G574+G582+G590+G598</f>
        <v>1</v>
      </c>
      <c r="H599" s="214" t="s">
        <v>604</v>
      </c>
      <c r="I599" s="215"/>
      <c r="J599" s="215"/>
      <c r="K599" s="216"/>
      <c r="L599" s="50">
        <f>L566+L574+L582+L590+L598</f>
        <v>1000000</v>
      </c>
      <c r="M599" s="29"/>
      <c r="N599" s="29"/>
      <c r="O599" s="29"/>
      <c r="P599" s="29"/>
    </row>
    <row r="600" spans="1:16" ht="18.75" x14ac:dyDescent="0.25">
      <c r="A600" s="180" t="s">
        <v>605</v>
      </c>
      <c r="B600" s="180"/>
      <c r="C600" s="180"/>
      <c r="D600" s="180"/>
      <c r="E600" s="180"/>
      <c r="F600" s="180"/>
      <c r="G600" s="180"/>
      <c r="H600" s="180"/>
      <c r="I600" s="180"/>
      <c r="J600" s="180"/>
      <c r="K600" s="180"/>
      <c r="L600" s="180"/>
      <c r="M600" s="180"/>
      <c r="N600" s="180"/>
      <c r="O600" s="180"/>
      <c r="P600" s="132"/>
    </row>
    <row r="601" spans="1:16" x14ac:dyDescent="0.25">
      <c r="A601" s="19"/>
      <c r="B601" s="19"/>
      <c r="C601" s="19"/>
      <c r="D601" s="20"/>
      <c r="E601" s="20"/>
      <c r="F601" s="19"/>
      <c r="G601" s="20"/>
      <c r="H601" s="21"/>
      <c r="I601" s="19"/>
      <c r="J601" s="20"/>
      <c r="K601" s="140"/>
      <c r="L601" s="23"/>
      <c r="M601" s="23"/>
      <c r="N601" s="20"/>
      <c r="O601" s="24"/>
      <c r="P601" s="47"/>
    </row>
    <row r="602" spans="1:16" ht="15.75" x14ac:dyDescent="0.25">
      <c r="A602" s="221" t="s">
        <v>38</v>
      </c>
      <c r="B602" s="181"/>
      <c r="C602" s="181"/>
      <c r="D602" s="181"/>
      <c r="E602" s="213"/>
      <c r="F602" s="141" t="s">
        <v>39</v>
      </c>
      <c r="G602" s="214" t="s">
        <v>600</v>
      </c>
      <c r="H602" s="215"/>
      <c r="I602" s="215"/>
      <c r="J602" s="216"/>
      <c r="K602" s="50">
        <v>0</v>
      </c>
      <c r="L602" s="29"/>
      <c r="M602" s="29"/>
      <c r="N602" s="29"/>
      <c r="O602" s="142"/>
      <c r="P602" s="47"/>
    </row>
    <row r="603" spans="1:16" ht="18.75" x14ac:dyDescent="0.25">
      <c r="A603" s="180" t="s">
        <v>606</v>
      </c>
      <c r="B603" s="180"/>
      <c r="C603" s="180"/>
      <c r="D603" s="180"/>
      <c r="E603" s="180"/>
      <c r="F603" s="180"/>
      <c r="G603" s="180"/>
      <c r="H603" s="180"/>
      <c r="I603" s="180"/>
      <c r="J603" s="180"/>
      <c r="K603" s="180"/>
      <c r="L603" s="180"/>
      <c r="M603" s="180"/>
      <c r="N603" s="180"/>
      <c r="O603" s="180"/>
      <c r="P603" s="47"/>
    </row>
    <row r="604" spans="1:16" x14ac:dyDescent="0.25">
      <c r="A604" s="19"/>
      <c r="B604" s="19"/>
      <c r="C604" s="19"/>
      <c r="D604" s="20"/>
      <c r="E604" s="20"/>
      <c r="F604" s="19"/>
      <c r="G604" s="20"/>
      <c r="H604" s="21"/>
      <c r="I604" s="19"/>
      <c r="J604" s="20"/>
      <c r="K604" s="140"/>
      <c r="L604" s="23"/>
      <c r="M604" s="23"/>
      <c r="N604" s="20"/>
      <c r="O604" s="24"/>
      <c r="P604" s="47"/>
    </row>
    <row r="605" spans="1:16" ht="15.75" x14ac:dyDescent="0.25">
      <c r="A605" s="221" t="s">
        <v>38</v>
      </c>
      <c r="B605" s="181"/>
      <c r="C605" s="181"/>
      <c r="D605" s="181"/>
      <c r="E605" s="213"/>
      <c r="F605" s="141" t="s">
        <v>39</v>
      </c>
      <c r="G605" s="214" t="s">
        <v>600</v>
      </c>
      <c r="H605" s="215"/>
      <c r="I605" s="215"/>
      <c r="J605" s="216"/>
      <c r="K605" s="50">
        <v>0</v>
      </c>
      <c r="L605" s="29"/>
      <c r="M605" s="29"/>
      <c r="N605" s="29"/>
      <c r="O605" s="142"/>
      <c r="P605" s="47"/>
    </row>
    <row r="606" spans="1:16" ht="18.75" x14ac:dyDescent="0.25">
      <c r="A606" s="180" t="s">
        <v>607</v>
      </c>
      <c r="B606" s="180"/>
      <c r="C606" s="180"/>
      <c r="D606" s="180"/>
      <c r="E606" s="180"/>
      <c r="F606" s="180"/>
      <c r="G606" s="180"/>
      <c r="H606" s="180"/>
      <c r="I606" s="180"/>
      <c r="J606" s="180"/>
      <c r="K606" s="180"/>
      <c r="L606" s="180"/>
      <c r="M606" s="180"/>
      <c r="N606" s="180"/>
      <c r="O606" s="180"/>
      <c r="P606" s="47"/>
    </row>
    <row r="607" spans="1:16" x14ac:dyDescent="0.25">
      <c r="A607" s="19"/>
      <c r="B607" s="19"/>
      <c r="C607" s="19"/>
      <c r="D607" s="20"/>
      <c r="E607" s="20"/>
      <c r="F607" s="19"/>
      <c r="G607" s="20"/>
      <c r="H607" s="21"/>
      <c r="I607" s="19"/>
      <c r="J607" s="20"/>
      <c r="K607" s="140"/>
      <c r="L607" s="23"/>
      <c r="M607" s="23"/>
      <c r="N607" s="20"/>
      <c r="O607" s="24"/>
      <c r="P607" s="47"/>
    </row>
    <row r="608" spans="1:16" ht="15.75" x14ac:dyDescent="0.25">
      <c r="A608" s="221" t="s">
        <v>38</v>
      </c>
      <c r="B608" s="181"/>
      <c r="C608" s="181"/>
      <c r="D608" s="181"/>
      <c r="E608" s="213"/>
      <c r="F608" s="141" t="s">
        <v>39</v>
      </c>
      <c r="G608" s="214" t="s">
        <v>600</v>
      </c>
      <c r="H608" s="215"/>
      <c r="I608" s="215"/>
      <c r="J608" s="216"/>
      <c r="K608" s="50">
        <v>0</v>
      </c>
      <c r="L608" s="29"/>
      <c r="M608" s="29"/>
      <c r="N608" s="29"/>
      <c r="O608" s="142"/>
      <c r="P608" s="47"/>
    </row>
    <row r="609" spans="1:16" ht="18.75" x14ac:dyDescent="0.25">
      <c r="A609" s="180" t="s">
        <v>608</v>
      </c>
      <c r="B609" s="180"/>
      <c r="C609" s="180"/>
      <c r="D609" s="180"/>
      <c r="E609" s="180"/>
      <c r="F609" s="180"/>
      <c r="G609" s="180"/>
      <c r="H609" s="180"/>
      <c r="I609" s="180"/>
      <c r="J609" s="180"/>
      <c r="K609" s="180"/>
      <c r="L609" s="180"/>
      <c r="M609" s="180"/>
      <c r="N609" s="180"/>
      <c r="O609" s="180"/>
      <c r="P609" s="132"/>
    </row>
    <row r="610" spans="1:16" ht="99.75" x14ac:dyDescent="0.25">
      <c r="A610" s="19"/>
      <c r="B610" s="139" t="s">
        <v>33</v>
      </c>
      <c r="C610" s="16" t="s">
        <v>380</v>
      </c>
      <c r="D610" s="16" t="s">
        <v>381</v>
      </c>
      <c r="E610" s="72" t="s">
        <v>318</v>
      </c>
      <c r="F610" s="72" t="s">
        <v>602</v>
      </c>
      <c r="G610" s="16"/>
      <c r="H610" s="72"/>
      <c r="I610" s="57" t="s">
        <v>230</v>
      </c>
      <c r="J610" s="16" t="s">
        <v>99</v>
      </c>
      <c r="K610" s="72" t="s">
        <v>91</v>
      </c>
      <c r="L610" s="59">
        <v>1000000</v>
      </c>
      <c r="M610" s="56" t="s">
        <v>150</v>
      </c>
      <c r="N610" s="56" t="s">
        <v>603</v>
      </c>
      <c r="O610" s="72" t="s">
        <v>382</v>
      </c>
      <c r="P610" s="47" t="s">
        <v>93</v>
      </c>
    </row>
    <row r="611" spans="1:16" ht="15.75" x14ac:dyDescent="0.25">
      <c r="A611" s="67"/>
      <c r="B611" s="181" t="s">
        <v>38</v>
      </c>
      <c r="C611" s="181"/>
      <c r="D611" s="181"/>
      <c r="E611" s="181"/>
      <c r="F611" s="213"/>
      <c r="G611" s="25" t="s">
        <v>33</v>
      </c>
      <c r="H611" s="214" t="s">
        <v>600</v>
      </c>
      <c r="I611" s="215"/>
      <c r="J611" s="215"/>
      <c r="K611" s="216"/>
      <c r="L611" s="50">
        <f>SUM(L610:L610)</f>
        <v>1000000</v>
      </c>
      <c r="M611" s="29"/>
      <c r="N611" s="29"/>
      <c r="O611" s="29"/>
      <c r="P611" s="29"/>
    </row>
    <row r="612" spans="1:16" ht="15.75" x14ac:dyDescent="0.25">
      <c r="A612" s="67"/>
      <c r="B612" s="181" t="s">
        <v>41</v>
      </c>
      <c r="C612" s="181"/>
      <c r="D612" s="181"/>
      <c r="E612" s="181"/>
      <c r="F612" s="213"/>
      <c r="G612" s="25" t="s">
        <v>33</v>
      </c>
      <c r="H612" s="214" t="s">
        <v>601</v>
      </c>
      <c r="I612" s="215"/>
      <c r="J612" s="215"/>
      <c r="K612" s="216"/>
      <c r="L612" s="50">
        <f>L608+L611</f>
        <v>1000000</v>
      </c>
      <c r="M612" s="29"/>
      <c r="N612" s="29"/>
      <c r="O612" s="29"/>
      <c r="P612" s="29"/>
    </row>
    <row r="613" spans="1:16" ht="15.75" x14ac:dyDescent="0.25">
      <c r="A613" s="67"/>
      <c r="B613" s="181" t="s">
        <v>54</v>
      </c>
      <c r="C613" s="181"/>
      <c r="D613" s="181"/>
      <c r="E613" s="181"/>
      <c r="F613" s="213"/>
      <c r="G613" s="28">
        <f>G580+G588+G596+G604+G612</f>
        <v>1</v>
      </c>
      <c r="H613" s="214" t="s">
        <v>604</v>
      </c>
      <c r="I613" s="215"/>
      <c r="J613" s="215"/>
      <c r="K613" s="216"/>
      <c r="L613" s="50">
        <v>1000000</v>
      </c>
      <c r="M613" s="29"/>
      <c r="N613" s="29"/>
      <c r="O613" s="29"/>
      <c r="P613" s="29"/>
    </row>
    <row r="614" spans="1:16" ht="18.75" x14ac:dyDescent="0.25">
      <c r="A614" s="180" t="s">
        <v>609</v>
      </c>
      <c r="B614" s="180"/>
      <c r="C614" s="180"/>
      <c r="D614" s="180"/>
      <c r="E614" s="180"/>
      <c r="F614" s="180"/>
      <c r="G614" s="180"/>
      <c r="H614" s="180"/>
      <c r="I614" s="180"/>
      <c r="J614" s="180"/>
      <c r="K614" s="180"/>
      <c r="L614" s="180"/>
      <c r="M614" s="180"/>
      <c r="N614" s="180"/>
      <c r="O614" s="180"/>
      <c r="P614" s="47"/>
    </row>
    <row r="615" spans="1:16" x14ac:dyDescent="0.25">
      <c r="A615" s="19"/>
      <c r="B615" s="19"/>
      <c r="C615" s="19"/>
      <c r="D615" s="20"/>
      <c r="E615" s="20"/>
      <c r="F615" s="19"/>
      <c r="G615" s="20"/>
      <c r="H615" s="21"/>
      <c r="I615" s="19"/>
      <c r="J615" s="20"/>
      <c r="K615" s="140"/>
      <c r="L615" s="23"/>
      <c r="M615" s="23"/>
      <c r="N615" s="20"/>
      <c r="O615" s="24"/>
      <c r="P615" s="47"/>
    </row>
    <row r="616" spans="1:16" ht="15.75" x14ac:dyDescent="0.25">
      <c r="A616" s="221" t="s">
        <v>38</v>
      </c>
      <c r="B616" s="181"/>
      <c r="C616" s="181"/>
      <c r="D616" s="181"/>
      <c r="E616" s="213"/>
      <c r="F616" s="141" t="s">
        <v>39</v>
      </c>
      <c r="G616" s="214" t="s">
        <v>600</v>
      </c>
      <c r="H616" s="215"/>
      <c r="I616" s="215"/>
      <c r="J616" s="216"/>
      <c r="K616" s="50">
        <v>0</v>
      </c>
      <c r="L616" s="29"/>
      <c r="M616" s="29"/>
      <c r="N616" s="29"/>
      <c r="O616" s="142"/>
      <c r="P616" s="47"/>
    </row>
    <row r="617" spans="1:16" ht="18.75" x14ac:dyDescent="0.25">
      <c r="A617" s="180" t="s">
        <v>610</v>
      </c>
      <c r="B617" s="180"/>
      <c r="C617" s="180"/>
      <c r="D617" s="180"/>
      <c r="E617" s="180"/>
      <c r="F617" s="180"/>
      <c r="G617" s="180"/>
      <c r="H617" s="180"/>
      <c r="I617" s="180"/>
      <c r="J617" s="180"/>
      <c r="K617" s="180"/>
      <c r="L617" s="180"/>
      <c r="M617" s="180"/>
      <c r="N617" s="180"/>
      <c r="O617" s="180"/>
      <c r="P617" s="47"/>
    </row>
    <row r="618" spans="1:16" x14ac:dyDescent="0.25">
      <c r="A618" s="19"/>
      <c r="B618" s="19"/>
      <c r="C618" s="19"/>
      <c r="D618" s="20"/>
      <c r="E618" s="20"/>
      <c r="F618" s="19"/>
      <c r="G618" s="20"/>
      <c r="H618" s="21"/>
      <c r="I618" s="19"/>
      <c r="J618" s="20"/>
      <c r="K618" s="140"/>
      <c r="L618" s="23"/>
      <c r="M618" s="23"/>
      <c r="N618" s="20"/>
      <c r="O618" s="24"/>
      <c r="P618" s="47"/>
    </row>
    <row r="619" spans="1:16" ht="15.75" x14ac:dyDescent="0.25">
      <c r="A619" s="221" t="s">
        <v>38</v>
      </c>
      <c r="B619" s="181"/>
      <c r="C619" s="181"/>
      <c r="D619" s="181"/>
      <c r="E619" s="213"/>
      <c r="F619" s="141" t="s">
        <v>39</v>
      </c>
      <c r="G619" s="214" t="s">
        <v>600</v>
      </c>
      <c r="H619" s="215"/>
      <c r="I619" s="215"/>
      <c r="J619" s="216"/>
      <c r="K619" s="50">
        <v>0</v>
      </c>
      <c r="L619" s="29"/>
      <c r="M619" s="29"/>
      <c r="N619" s="29"/>
      <c r="O619" s="142"/>
      <c r="P619" s="47"/>
    </row>
    <row r="620" spans="1:16" ht="18.75" x14ac:dyDescent="0.25">
      <c r="A620" s="180" t="s">
        <v>611</v>
      </c>
      <c r="B620" s="180"/>
      <c r="C620" s="180"/>
      <c r="D620" s="180"/>
      <c r="E620" s="180"/>
      <c r="F620" s="180"/>
      <c r="G620" s="180"/>
      <c r="H620" s="180"/>
      <c r="I620" s="180"/>
      <c r="J620" s="180"/>
      <c r="K620" s="180"/>
      <c r="L620" s="180"/>
      <c r="M620" s="180"/>
      <c r="N620" s="180"/>
      <c r="O620" s="180"/>
      <c r="P620" s="47"/>
    </row>
    <row r="621" spans="1:16" x14ac:dyDescent="0.25">
      <c r="A621" s="19"/>
      <c r="B621" s="19"/>
      <c r="C621" s="19"/>
      <c r="D621" s="20"/>
      <c r="E621" s="20"/>
      <c r="F621" s="19"/>
      <c r="G621" s="20"/>
      <c r="H621" s="21"/>
      <c r="I621" s="19"/>
      <c r="J621" s="20"/>
      <c r="K621" s="140"/>
      <c r="L621" s="23"/>
      <c r="M621" s="23"/>
      <c r="N621" s="20"/>
      <c r="O621" s="24"/>
      <c r="P621" s="47"/>
    </row>
    <row r="622" spans="1:16" ht="15.75" x14ac:dyDescent="0.25">
      <c r="A622" s="221" t="s">
        <v>38</v>
      </c>
      <c r="B622" s="181"/>
      <c r="C622" s="181"/>
      <c r="D622" s="181"/>
      <c r="E622" s="213"/>
      <c r="F622" s="141" t="s">
        <v>39</v>
      </c>
      <c r="G622" s="214" t="s">
        <v>600</v>
      </c>
      <c r="H622" s="215"/>
      <c r="I622" s="215"/>
      <c r="J622" s="216"/>
      <c r="K622" s="50">
        <v>0</v>
      </c>
      <c r="L622" s="29"/>
      <c r="M622" s="29"/>
      <c r="N622" s="29"/>
      <c r="O622" s="142"/>
      <c r="P622" s="47"/>
    </row>
  </sheetData>
  <autoFilter ref="A300:P560"/>
  <mergeCells count="536">
    <mergeCell ref="A614:O614"/>
    <mergeCell ref="A616:E616"/>
    <mergeCell ref="G616:J616"/>
    <mergeCell ref="A617:O617"/>
    <mergeCell ref="A619:E619"/>
    <mergeCell ref="G619:J619"/>
    <mergeCell ref="A620:O620"/>
    <mergeCell ref="A622:E622"/>
    <mergeCell ref="G622:J622"/>
    <mergeCell ref="A608:E608"/>
    <mergeCell ref="G608:J608"/>
    <mergeCell ref="A609:O609"/>
    <mergeCell ref="B611:F611"/>
    <mergeCell ref="H611:K611"/>
    <mergeCell ref="B612:F612"/>
    <mergeCell ref="H612:K612"/>
    <mergeCell ref="B613:F613"/>
    <mergeCell ref="H613:K613"/>
    <mergeCell ref="B599:F599"/>
    <mergeCell ref="H599:K599"/>
    <mergeCell ref="A600:O600"/>
    <mergeCell ref="A602:E602"/>
    <mergeCell ref="G602:J602"/>
    <mergeCell ref="A603:O603"/>
    <mergeCell ref="A605:E605"/>
    <mergeCell ref="G605:J605"/>
    <mergeCell ref="A606:O606"/>
    <mergeCell ref="B591:P591"/>
    <mergeCell ref="B592:P592"/>
    <mergeCell ref="B594:F594"/>
    <mergeCell ref="H594:K594"/>
    <mergeCell ref="B595:P595"/>
    <mergeCell ref="B597:F597"/>
    <mergeCell ref="H597:K597"/>
    <mergeCell ref="B598:F598"/>
    <mergeCell ref="H598:K598"/>
    <mergeCell ref="B583:P583"/>
    <mergeCell ref="B584:P584"/>
    <mergeCell ref="B586:F586"/>
    <mergeCell ref="H586:K586"/>
    <mergeCell ref="B587:P587"/>
    <mergeCell ref="B589:F589"/>
    <mergeCell ref="H589:K589"/>
    <mergeCell ref="B590:F590"/>
    <mergeCell ref="H590:K590"/>
    <mergeCell ref="B575:P575"/>
    <mergeCell ref="B576:P576"/>
    <mergeCell ref="B578:F578"/>
    <mergeCell ref="H578:K578"/>
    <mergeCell ref="B579:P579"/>
    <mergeCell ref="B581:F581"/>
    <mergeCell ref="H581:K581"/>
    <mergeCell ref="B582:F582"/>
    <mergeCell ref="H582:K582"/>
    <mergeCell ref="B567:P567"/>
    <mergeCell ref="B568:P568"/>
    <mergeCell ref="B570:F570"/>
    <mergeCell ref="H570:K570"/>
    <mergeCell ref="B571:P571"/>
    <mergeCell ref="B573:F573"/>
    <mergeCell ref="H573:K573"/>
    <mergeCell ref="B574:F574"/>
    <mergeCell ref="H574:K574"/>
    <mergeCell ref="B558:P558"/>
    <mergeCell ref="B559:P559"/>
    <mergeCell ref="B560:P560"/>
    <mergeCell ref="B562:F562"/>
    <mergeCell ref="H562:K562"/>
    <mergeCell ref="B563:P563"/>
    <mergeCell ref="B565:F565"/>
    <mergeCell ref="H565:K565"/>
    <mergeCell ref="B566:F566"/>
    <mergeCell ref="H566:K566"/>
    <mergeCell ref="A18:A20"/>
    <mergeCell ref="M1:P1"/>
    <mergeCell ref="M2:P2"/>
    <mergeCell ref="M3:P3"/>
    <mergeCell ref="M4:P4"/>
    <mergeCell ref="M5:P5"/>
    <mergeCell ref="M6:P6"/>
    <mergeCell ref="B12:G12"/>
    <mergeCell ref="H12:P12"/>
    <mergeCell ref="B13:G13"/>
    <mergeCell ref="H13:P13"/>
    <mergeCell ref="B14:G14"/>
    <mergeCell ref="H14:P14"/>
    <mergeCell ref="F7:K7"/>
    <mergeCell ref="F8:K8"/>
    <mergeCell ref="H9:I9"/>
    <mergeCell ref="B10:G10"/>
    <mergeCell ref="H10:P10"/>
    <mergeCell ref="B11:G11"/>
    <mergeCell ref="H11:P11"/>
    <mergeCell ref="P18:P19"/>
    <mergeCell ref="E19:E20"/>
    <mergeCell ref="F19:F20"/>
    <mergeCell ref="G19:H19"/>
    <mergeCell ref="I19:I20"/>
    <mergeCell ref="J19:K19"/>
    <mergeCell ref="L19:L20"/>
    <mergeCell ref="M19:N19"/>
    <mergeCell ref="B15:G15"/>
    <mergeCell ref="H15:P15"/>
    <mergeCell ref="B16:G16"/>
    <mergeCell ref="H16:P16"/>
    <mergeCell ref="B17:P17"/>
    <mergeCell ref="B18:B20"/>
    <mergeCell ref="C18:C20"/>
    <mergeCell ref="D18:D20"/>
    <mergeCell ref="E18:N18"/>
    <mergeCell ref="O18:O20"/>
    <mergeCell ref="B76:F76"/>
    <mergeCell ref="H76:K76"/>
    <mergeCell ref="B77:F77"/>
    <mergeCell ref="H77:K77"/>
    <mergeCell ref="B78:P78"/>
    <mergeCell ref="B79:P79"/>
    <mergeCell ref="B22:P22"/>
    <mergeCell ref="B23:P23"/>
    <mergeCell ref="B24:P24"/>
    <mergeCell ref="B67:F67"/>
    <mergeCell ref="H67:K67"/>
    <mergeCell ref="B68:P68"/>
    <mergeCell ref="B109:P109"/>
    <mergeCell ref="B110:P110"/>
    <mergeCell ref="B125:F125"/>
    <mergeCell ref="H125:K125"/>
    <mergeCell ref="B126:P126"/>
    <mergeCell ref="B128:F128"/>
    <mergeCell ref="H128:K128"/>
    <mergeCell ref="B103:F103"/>
    <mergeCell ref="H103:K103"/>
    <mergeCell ref="B104:P104"/>
    <mergeCell ref="B107:F107"/>
    <mergeCell ref="H107:K107"/>
    <mergeCell ref="B108:F108"/>
    <mergeCell ref="H108:K108"/>
    <mergeCell ref="B134:P134"/>
    <mergeCell ref="B136:F136"/>
    <mergeCell ref="H136:K136"/>
    <mergeCell ref="B137:F137"/>
    <mergeCell ref="H137:K137"/>
    <mergeCell ref="B138:P138"/>
    <mergeCell ref="B129:F129"/>
    <mergeCell ref="H129:K129"/>
    <mergeCell ref="B130:P130"/>
    <mergeCell ref="B131:P131"/>
    <mergeCell ref="B133:F133"/>
    <mergeCell ref="H133:K133"/>
    <mergeCell ref="B145:F145"/>
    <mergeCell ref="H145:K145"/>
    <mergeCell ref="B146:F146"/>
    <mergeCell ref="H146:K146"/>
    <mergeCell ref="B147:P147"/>
    <mergeCell ref="B148:P148"/>
    <mergeCell ref="B139:P139"/>
    <mergeCell ref="B141:F141"/>
    <mergeCell ref="H141:K141"/>
    <mergeCell ref="B142:P142"/>
    <mergeCell ref="B144:F144"/>
    <mergeCell ref="H144:K144"/>
    <mergeCell ref="B165:F165"/>
    <mergeCell ref="H165:K165"/>
    <mergeCell ref="B166:P166"/>
    <mergeCell ref="B167:P167"/>
    <mergeCell ref="B170:F170"/>
    <mergeCell ref="H170:K170"/>
    <mergeCell ref="B149:P149"/>
    <mergeCell ref="B161:F161"/>
    <mergeCell ref="H161:K161"/>
    <mergeCell ref="B162:P162"/>
    <mergeCell ref="B164:F164"/>
    <mergeCell ref="H164:K164"/>
    <mergeCell ref="B176:P176"/>
    <mergeCell ref="B178:F178"/>
    <mergeCell ref="H178:K178"/>
    <mergeCell ref="B179:P179"/>
    <mergeCell ref="B181:F181"/>
    <mergeCell ref="H181:K181"/>
    <mergeCell ref="B171:P171"/>
    <mergeCell ref="B173:F173"/>
    <mergeCell ref="H173:K173"/>
    <mergeCell ref="B174:F174"/>
    <mergeCell ref="H174:K174"/>
    <mergeCell ref="B175:P175"/>
    <mergeCell ref="B187:P187"/>
    <mergeCell ref="B189:F189"/>
    <mergeCell ref="H189:K189"/>
    <mergeCell ref="B190:F190"/>
    <mergeCell ref="H190:K190"/>
    <mergeCell ref="B191:P191"/>
    <mergeCell ref="B182:F182"/>
    <mergeCell ref="H182:K182"/>
    <mergeCell ref="B183:P183"/>
    <mergeCell ref="B184:P184"/>
    <mergeCell ref="B186:F186"/>
    <mergeCell ref="H186:K186"/>
    <mergeCell ref="B198:F198"/>
    <mergeCell ref="H198:K198"/>
    <mergeCell ref="B199:F199"/>
    <mergeCell ref="H199:K199"/>
    <mergeCell ref="B200:P200"/>
    <mergeCell ref="B201:P201"/>
    <mergeCell ref="B192:P192"/>
    <mergeCell ref="B194:F194"/>
    <mergeCell ref="H194:K194"/>
    <mergeCell ref="B195:P195"/>
    <mergeCell ref="B197:F197"/>
    <mergeCell ref="H197:K197"/>
    <mergeCell ref="B208:F208"/>
    <mergeCell ref="H208:K208"/>
    <mergeCell ref="B209:P209"/>
    <mergeCell ref="B210:P210"/>
    <mergeCell ref="B212:F212"/>
    <mergeCell ref="H212:K212"/>
    <mergeCell ref="B202:P202"/>
    <mergeCell ref="B204:F204"/>
    <mergeCell ref="H204:K204"/>
    <mergeCell ref="B205:P205"/>
    <mergeCell ref="B207:F207"/>
    <mergeCell ref="H207:K207"/>
    <mergeCell ref="B218:P218"/>
    <mergeCell ref="B220:F220"/>
    <mergeCell ref="H220:K220"/>
    <mergeCell ref="B221:P221"/>
    <mergeCell ref="B223:F223"/>
    <mergeCell ref="H223:K223"/>
    <mergeCell ref="B213:P213"/>
    <mergeCell ref="B215:F215"/>
    <mergeCell ref="H215:K215"/>
    <mergeCell ref="B216:F216"/>
    <mergeCell ref="H216:K216"/>
    <mergeCell ref="B217:P217"/>
    <mergeCell ref="B229:P229"/>
    <mergeCell ref="B231:F231"/>
    <mergeCell ref="H231:K231"/>
    <mergeCell ref="B232:F232"/>
    <mergeCell ref="H232:K232"/>
    <mergeCell ref="B233:P233"/>
    <mergeCell ref="B224:F224"/>
    <mergeCell ref="H224:K224"/>
    <mergeCell ref="B225:P225"/>
    <mergeCell ref="B226:P226"/>
    <mergeCell ref="B228:F228"/>
    <mergeCell ref="H228:K228"/>
    <mergeCell ref="B240:F240"/>
    <mergeCell ref="H240:K240"/>
    <mergeCell ref="B241:F241"/>
    <mergeCell ref="H241:K241"/>
    <mergeCell ref="B242:P242"/>
    <mergeCell ref="B243:P243"/>
    <mergeCell ref="B234:P234"/>
    <mergeCell ref="B236:F236"/>
    <mergeCell ref="H236:K236"/>
    <mergeCell ref="B237:P237"/>
    <mergeCell ref="B239:F239"/>
    <mergeCell ref="H239:K239"/>
    <mergeCell ref="B250:F250"/>
    <mergeCell ref="H250:K250"/>
    <mergeCell ref="B251:P251"/>
    <mergeCell ref="B252:P252"/>
    <mergeCell ref="B254:F254"/>
    <mergeCell ref="H254:K254"/>
    <mergeCell ref="B244:P244"/>
    <mergeCell ref="B246:F246"/>
    <mergeCell ref="H246:K246"/>
    <mergeCell ref="B247:P247"/>
    <mergeCell ref="B249:F249"/>
    <mergeCell ref="H249:K249"/>
    <mergeCell ref="B260:P260"/>
    <mergeCell ref="B262:F262"/>
    <mergeCell ref="H262:K262"/>
    <mergeCell ref="B263:P263"/>
    <mergeCell ref="B265:F265"/>
    <mergeCell ref="H265:K265"/>
    <mergeCell ref="B255:P255"/>
    <mergeCell ref="B257:F257"/>
    <mergeCell ref="H257:K257"/>
    <mergeCell ref="B258:F258"/>
    <mergeCell ref="H258:K258"/>
    <mergeCell ref="B259:P259"/>
    <mergeCell ref="B271:P271"/>
    <mergeCell ref="B273:F273"/>
    <mergeCell ref="H273:K273"/>
    <mergeCell ref="B274:F274"/>
    <mergeCell ref="H274:K274"/>
    <mergeCell ref="B275:P275"/>
    <mergeCell ref="B266:F266"/>
    <mergeCell ref="H266:K266"/>
    <mergeCell ref="B267:P267"/>
    <mergeCell ref="B268:P268"/>
    <mergeCell ref="B270:F270"/>
    <mergeCell ref="H270:K270"/>
    <mergeCell ref="B282:F282"/>
    <mergeCell ref="H282:K282"/>
    <mergeCell ref="B283:F283"/>
    <mergeCell ref="H283:K283"/>
    <mergeCell ref="B284:F284"/>
    <mergeCell ref="H284:K284"/>
    <mergeCell ref="B276:P276"/>
    <mergeCell ref="B278:F278"/>
    <mergeCell ref="H278:K278"/>
    <mergeCell ref="B279:P279"/>
    <mergeCell ref="B281:F281"/>
    <mergeCell ref="H281:K281"/>
    <mergeCell ref="B289:F289"/>
    <mergeCell ref="H289:K289"/>
    <mergeCell ref="E291:I291"/>
    <mergeCell ref="J291:K291"/>
    <mergeCell ref="L291:M291"/>
    <mergeCell ref="N291:P291"/>
    <mergeCell ref="B285:F285"/>
    <mergeCell ref="H285:K285"/>
    <mergeCell ref="B286:F286"/>
    <mergeCell ref="H286:K286"/>
    <mergeCell ref="H287:K287"/>
    <mergeCell ref="B288:F288"/>
    <mergeCell ref="H288:K288"/>
    <mergeCell ref="G298:H298"/>
    <mergeCell ref="I298:I299"/>
    <mergeCell ref="J298:K298"/>
    <mergeCell ref="L298:L299"/>
    <mergeCell ref="M298:N298"/>
    <mergeCell ref="B301:P301"/>
    <mergeCell ref="B293:P293"/>
    <mergeCell ref="B294:P294"/>
    <mergeCell ref="B295:P295"/>
    <mergeCell ref="B296:P296"/>
    <mergeCell ref="B297:B299"/>
    <mergeCell ref="E297:N297"/>
    <mergeCell ref="O297:O299"/>
    <mergeCell ref="P297:P298"/>
    <mergeCell ref="E298:E299"/>
    <mergeCell ref="F298:F299"/>
    <mergeCell ref="B374:F374"/>
    <mergeCell ref="H374:K374"/>
    <mergeCell ref="B375:P375"/>
    <mergeCell ref="B376:P376"/>
    <mergeCell ref="B392:F392"/>
    <mergeCell ref="H392:K392"/>
    <mergeCell ref="B302:P302"/>
    <mergeCell ref="B303:P303"/>
    <mergeCell ref="B370:F370"/>
    <mergeCell ref="H370:K370"/>
    <mergeCell ref="B371:P371"/>
    <mergeCell ref="B373:F373"/>
    <mergeCell ref="H373:K373"/>
    <mergeCell ref="B398:P398"/>
    <mergeCell ref="B400:F400"/>
    <mergeCell ref="H400:K400"/>
    <mergeCell ref="B401:P401"/>
    <mergeCell ref="B403:F403"/>
    <mergeCell ref="H403:K403"/>
    <mergeCell ref="B393:P393"/>
    <mergeCell ref="B395:F395"/>
    <mergeCell ref="H395:K395"/>
    <mergeCell ref="B396:F396"/>
    <mergeCell ref="H396:K396"/>
    <mergeCell ref="B397:P397"/>
    <mergeCell ref="B409:P409"/>
    <mergeCell ref="B411:F411"/>
    <mergeCell ref="H411:K411"/>
    <mergeCell ref="B412:F412"/>
    <mergeCell ref="H412:K412"/>
    <mergeCell ref="B413:P413"/>
    <mergeCell ref="B404:F404"/>
    <mergeCell ref="H404:K404"/>
    <mergeCell ref="B405:P405"/>
    <mergeCell ref="B406:P406"/>
    <mergeCell ref="B408:F408"/>
    <mergeCell ref="H408:K408"/>
    <mergeCell ref="B422:F422"/>
    <mergeCell ref="H422:K422"/>
    <mergeCell ref="B423:F423"/>
    <mergeCell ref="H423:K423"/>
    <mergeCell ref="B424:P424"/>
    <mergeCell ref="B425:P425"/>
    <mergeCell ref="B414:P414"/>
    <mergeCell ref="B416:F416"/>
    <mergeCell ref="H416:K416"/>
    <mergeCell ref="B417:P417"/>
    <mergeCell ref="B421:F421"/>
    <mergeCell ref="H421:K421"/>
    <mergeCell ref="B432:F432"/>
    <mergeCell ref="H432:K432"/>
    <mergeCell ref="B433:P433"/>
    <mergeCell ref="B434:P434"/>
    <mergeCell ref="B438:F438"/>
    <mergeCell ref="H438:K438"/>
    <mergeCell ref="B426:P426"/>
    <mergeCell ref="B428:F428"/>
    <mergeCell ref="H428:K428"/>
    <mergeCell ref="B429:P429"/>
    <mergeCell ref="B431:F431"/>
    <mergeCell ref="H431:K431"/>
    <mergeCell ref="B444:P444"/>
    <mergeCell ref="B446:F446"/>
    <mergeCell ref="H446:K446"/>
    <mergeCell ref="B447:P447"/>
    <mergeCell ref="B449:F449"/>
    <mergeCell ref="H449:K449"/>
    <mergeCell ref="B439:P439"/>
    <mergeCell ref="B441:F441"/>
    <mergeCell ref="H441:K441"/>
    <mergeCell ref="B442:F442"/>
    <mergeCell ref="H442:K442"/>
    <mergeCell ref="B443:P443"/>
    <mergeCell ref="B455:P455"/>
    <mergeCell ref="B457:F457"/>
    <mergeCell ref="H457:K457"/>
    <mergeCell ref="B458:F458"/>
    <mergeCell ref="H458:K458"/>
    <mergeCell ref="B459:P459"/>
    <mergeCell ref="B450:F450"/>
    <mergeCell ref="H450:K450"/>
    <mergeCell ref="B451:P451"/>
    <mergeCell ref="B452:P452"/>
    <mergeCell ref="B454:F454"/>
    <mergeCell ref="H454:K454"/>
    <mergeCell ref="B466:F466"/>
    <mergeCell ref="H466:K466"/>
    <mergeCell ref="B467:F467"/>
    <mergeCell ref="H467:K467"/>
    <mergeCell ref="B468:P468"/>
    <mergeCell ref="B469:P469"/>
    <mergeCell ref="B460:P460"/>
    <mergeCell ref="B462:F462"/>
    <mergeCell ref="H462:K462"/>
    <mergeCell ref="B463:P463"/>
    <mergeCell ref="B465:F465"/>
    <mergeCell ref="H465:K465"/>
    <mergeCell ref="B476:F476"/>
    <mergeCell ref="H476:K476"/>
    <mergeCell ref="B477:P477"/>
    <mergeCell ref="B478:P478"/>
    <mergeCell ref="B480:F480"/>
    <mergeCell ref="H480:K480"/>
    <mergeCell ref="B470:P470"/>
    <mergeCell ref="B472:F472"/>
    <mergeCell ref="H472:K472"/>
    <mergeCell ref="B473:P473"/>
    <mergeCell ref="B475:F475"/>
    <mergeCell ref="H475:K475"/>
    <mergeCell ref="B486:P486"/>
    <mergeCell ref="B488:F488"/>
    <mergeCell ref="H488:K488"/>
    <mergeCell ref="B489:P489"/>
    <mergeCell ref="B491:F491"/>
    <mergeCell ref="H491:K491"/>
    <mergeCell ref="B481:P481"/>
    <mergeCell ref="B483:F483"/>
    <mergeCell ref="H483:K483"/>
    <mergeCell ref="B484:F484"/>
    <mergeCell ref="H484:K484"/>
    <mergeCell ref="B485:P485"/>
    <mergeCell ref="B497:P497"/>
    <mergeCell ref="B499:F499"/>
    <mergeCell ref="H499:K499"/>
    <mergeCell ref="B500:F500"/>
    <mergeCell ref="H500:K500"/>
    <mergeCell ref="B501:P501"/>
    <mergeCell ref="B492:F492"/>
    <mergeCell ref="H492:K492"/>
    <mergeCell ref="B493:P493"/>
    <mergeCell ref="B494:P494"/>
    <mergeCell ref="B496:F496"/>
    <mergeCell ref="H496:K496"/>
    <mergeCell ref="B508:F508"/>
    <mergeCell ref="H508:K508"/>
    <mergeCell ref="B509:F509"/>
    <mergeCell ref="H509:K509"/>
    <mergeCell ref="B510:P510"/>
    <mergeCell ref="B511:P511"/>
    <mergeCell ref="B502:P502"/>
    <mergeCell ref="B504:F504"/>
    <mergeCell ref="H504:K504"/>
    <mergeCell ref="B505:P505"/>
    <mergeCell ref="B507:F507"/>
    <mergeCell ref="H507:K507"/>
    <mergeCell ref="B518:F518"/>
    <mergeCell ref="H518:K518"/>
    <mergeCell ref="B519:P519"/>
    <mergeCell ref="B520:P520"/>
    <mergeCell ref="B522:F522"/>
    <mergeCell ref="H522:K522"/>
    <mergeCell ref="B512:P512"/>
    <mergeCell ref="B514:F514"/>
    <mergeCell ref="H514:K514"/>
    <mergeCell ref="B515:P515"/>
    <mergeCell ref="B517:F517"/>
    <mergeCell ref="H517:K517"/>
    <mergeCell ref="B528:P528"/>
    <mergeCell ref="B530:F530"/>
    <mergeCell ref="H530:K530"/>
    <mergeCell ref="B531:P531"/>
    <mergeCell ref="B533:F533"/>
    <mergeCell ref="H533:K533"/>
    <mergeCell ref="B523:P523"/>
    <mergeCell ref="B525:F525"/>
    <mergeCell ref="H525:K525"/>
    <mergeCell ref="B526:F526"/>
    <mergeCell ref="H526:K526"/>
    <mergeCell ref="B527:P527"/>
    <mergeCell ref="H541:K541"/>
    <mergeCell ref="B542:F542"/>
    <mergeCell ref="H542:K542"/>
    <mergeCell ref="B543:P543"/>
    <mergeCell ref="B534:F534"/>
    <mergeCell ref="H534:K534"/>
    <mergeCell ref="B535:P535"/>
    <mergeCell ref="B536:P536"/>
    <mergeCell ref="B538:F538"/>
    <mergeCell ref="H538:K538"/>
    <mergeCell ref="B557:F557"/>
    <mergeCell ref="H557:K557"/>
    <mergeCell ref="B553:F553"/>
    <mergeCell ref="H553:K553"/>
    <mergeCell ref="B554:F554"/>
    <mergeCell ref="H554:K554"/>
    <mergeCell ref="H555:K555"/>
    <mergeCell ref="B556:F556"/>
    <mergeCell ref="H556:K556"/>
    <mergeCell ref="B550:F550"/>
    <mergeCell ref="H550:K550"/>
    <mergeCell ref="B551:F551"/>
    <mergeCell ref="H551:K551"/>
    <mergeCell ref="B552:F552"/>
    <mergeCell ref="H552:K552"/>
    <mergeCell ref="B544:P544"/>
    <mergeCell ref="B546:F546"/>
    <mergeCell ref="H546:K546"/>
    <mergeCell ref="B547:P547"/>
    <mergeCell ref="B549:F549"/>
    <mergeCell ref="H549:K549"/>
    <mergeCell ref="B539:P539"/>
    <mergeCell ref="B541:F541"/>
  </mergeCells>
  <hyperlinks>
    <hyperlink ref="H13" r:id="rId1"/>
  </hyperlinks>
  <pageMargins left="0.7" right="0.7" top="0.75" bottom="0.75" header="0.3" footer="0.3"/>
  <pageSetup paperSize="9" scale="46"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2023-12-25T08:01:03Z</dcterms:modified>
</cp:coreProperties>
</file>